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V.- F5_EAID" sheetId="1" r:id="rId1"/>
  </sheets>
  <externalReferences>
    <externalReference r:id="rId4"/>
  </externalReferences>
  <definedNames>
    <definedName name="_xlcn.WorksheetConnection_CONCENTRADOPBRAYUNTTEPIC.xlsxDIRAREA1" hidden="1">#REF!</definedName>
    <definedName name="_xlcn.WorksheetConnection_CONCENTRADOPBRAYUNTTEPIC.xlsxDIRGEN1" hidden="1">#REF!</definedName>
    <definedName name="_xlcn.WorksheetConnection_CONCENTRADOPBRAYUNTTEPIC.xlsxPBR1" hidden="1">#REF!</definedName>
    <definedName name="_xlnm.Print_Titles" localSheetId="0">'V.- 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<sst xmlns="http://schemas.openxmlformats.org/spreadsheetml/2006/main" count="75" uniqueCount="75">
  <si>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MUNICIPIO DE TEPIC NAYARIT</t>
  </si>
  <si>
    <t>Estado Analítico de Ingresos Detallado - LDF</t>
  </si>
  <si>
    <t>Del 1 de Enero al 30 de Junio de 2017 (b)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</si>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</sst>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horizontal="left" vertical="center" wrapText="1" indent="1"/>
    </xf>
    <xf numFmtId="164" fontId="43" fillId="0" borderId="15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horizontal="left" vertical="center" indent="3"/>
    </xf>
    <xf numFmtId="164" fontId="45" fillId="0" borderId="14" xfId="0" applyNumberFormat="1" applyFont="1" applyBorder="1" applyAlignment="1">
      <alignment vertical="center"/>
    </xf>
    <xf numFmtId="0" fontId="45" fillId="0" borderId="0" xfId="0" applyFont="1" applyAlignment="1">
      <alignment/>
    </xf>
    <xf numFmtId="164" fontId="45" fillId="0" borderId="13" xfId="0" applyNumberFormat="1" applyFont="1" applyBorder="1" applyAlignment="1">
      <alignment horizontal="left" vertical="center" wrapText="1" indent="3"/>
    </xf>
    <xf numFmtId="164" fontId="43" fillId="0" borderId="13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vertical="center" wrapText="1"/>
    </xf>
    <xf numFmtId="164" fontId="44" fillId="0" borderId="14" xfId="0" applyNumberFormat="1" applyFont="1" applyBorder="1" applyAlignment="1">
      <alignment vertical="center"/>
    </xf>
    <xf numFmtId="164" fontId="44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3" fillId="33" borderId="14" xfId="0" applyNumberFormat="1" applyFont="1" applyFill="1" applyBorder="1" applyAlignment="1">
      <alignment vertical="center"/>
    </xf>
    <xf numFmtId="164" fontId="43" fillId="0" borderId="16" xfId="0" applyNumberFormat="1" applyFont="1" applyBorder="1" applyAlignment="1">
      <alignment horizontal="left" vertical="center" indent="1"/>
    </xf>
    <xf numFmtId="164" fontId="43" fillId="0" borderId="17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horizontal="left" vertical="center" wrapText="1"/>
    </xf>
    <xf numFmtId="164" fontId="43" fillId="0" borderId="18" xfId="0" applyNumberFormat="1" applyFont="1" applyBorder="1" applyAlignment="1">
      <alignment horizontal="left" vertical="center" wrapText="1"/>
    </xf>
    <xf numFmtId="164" fontId="43" fillId="0" borderId="19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</cellXfs>
  <cellStyles count="7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3" xfId="54"/>
    <cellStyle name="Millares 4" xfId="55"/>
    <cellStyle name="Currency" xfId="56"/>
    <cellStyle name="Currency [0]" xfId="57"/>
    <cellStyle name="Moneda 2" xfId="58"/>
    <cellStyle name="Moneda 2 2" xfId="59"/>
    <cellStyle name="Moneda 3" xfId="60"/>
    <cellStyle name="Neutral" xfId="61"/>
    <cellStyle name="Normal 2" xfId="62"/>
    <cellStyle name="Normal 2 2" xfId="63"/>
    <cellStyle name="Normal 2 3" xfId="64"/>
    <cellStyle name="Normal 2 3 2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8" xfId="74"/>
    <cellStyle name="Normal 8 2" xfId="75"/>
    <cellStyle name="Normal 8 2 2" xfId="76"/>
    <cellStyle name="Normal 8 3" xfId="77"/>
    <cellStyle name="Normal 8 3 2" xfId="78"/>
    <cellStyle name="Normal 9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47625</xdr:rowOff>
    </xdr:from>
    <xdr:to>
      <xdr:col>1</xdr:col>
      <xdr:colOff>1381125</xdr:colOff>
      <xdr:row>4</xdr:row>
      <xdr:rowOff>114300</xdr:rowOff>
    </xdr:to>
    <xdr:pic>
      <xdr:nvPicPr>
        <xdr:cNvPr id="1" name="1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19075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</xdr:row>
      <xdr:rowOff>19050</xdr:rowOff>
    </xdr:from>
    <xdr:to>
      <xdr:col>7</xdr:col>
      <xdr:colOff>866775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905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1133475</xdr:colOff>
      <xdr:row>91</xdr:row>
      <xdr:rowOff>57150</xdr:rowOff>
    </xdr:from>
    <xdr:to>
      <xdr:col>8</xdr:col>
      <xdr:colOff>342900</xdr:colOff>
      <xdr:row>94</xdr:row>
      <xdr:rowOff>152400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276350" y="18935700"/>
          <a:ext cx="80105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ELABORO                           REVISO                       AUTORIZO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              ______________________________________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L.C. HORTENCIA HERRERA      C.P. PEDRO QUEZADA DUARTE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ROCIO DEL CARMEN LOZANO CARDENAS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CONTABILIDAD GUBERNAMENTAL           DIRECTOR DE EGRESOS           TESORERA MUNICIPAL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ilo\Downloads\PARA%20PREVIAS%20DE%20PRESUPUE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por Dir Sindicatura"/>
      <sheetName val="Secretaria del Ayto"/>
      <sheetName val="Tesoreria"/>
      <sheetName val="Seguridad Pública"/>
      <sheetName val="Obras Publicas"/>
      <sheetName val="Desarrollo Urbano"/>
      <sheetName val="Servicios Publicos"/>
      <sheetName val="Bienestar Social"/>
      <sheetName val="Contraloria"/>
      <sheetName val="Erogaciones Generales"/>
      <sheetName val="Organismos Descentralizados"/>
      <sheetName val="Capitulo y Direcc Gral"/>
      <sheetName val="Resumen por capitulo"/>
      <sheetName val="Proyectos x DA"/>
      <sheetName val="TABLAS DINAMICAS"/>
      <sheetName val="Presidencia"/>
      <sheetName val="Oficina de la presid"/>
      <sheetName val="Ofic Ejec del Gabinete"/>
      <sheetName val="COCENTRADO"/>
      <sheetName val="CAPITULO 9000"/>
      <sheetName val="CAPITULO 8000"/>
      <sheetName val="CAPITULO 6000"/>
      <sheetName val="CAPITULO 5000"/>
      <sheetName val="CAPITULO 4000"/>
      <sheetName val="CAPITULO 3000"/>
      <sheetName val="CAPITULO 2000"/>
      <sheetName val="% Ampl o Reducc de  Partidas "/>
      <sheetName val="OTROS SERVICIOS"/>
      <sheetName val="ENERGIA ELECTRICA"/>
      <sheetName val="CAPITULO 1000"/>
      <sheetName val="DIRECCIONES GENERALES"/>
      <sheetName val="DIRECCIONES DE AREA"/>
      <sheetName val="CAPITULO 5000 (2)"/>
      <sheetName val="PARA PREVIAS DE 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H78" sqref="H7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8" t="s">
        <v>0</v>
      </c>
      <c r="C2" s="29"/>
      <c r="D2" s="29"/>
      <c r="E2" s="29"/>
      <c r="F2" s="29"/>
      <c r="G2" s="29"/>
      <c r="H2" s="30"/>
    </row>
    <row r="3" spans="2:8" ht="12.75">
      <c r="B3" s="31" t="s">
        <v>1</v>
      </c>
      <c r="C3" s="32"/>
      <c r="D3" s="32"/>
      <c r="E3" s="32"/>
      <c r="F3" s="32"/>
      <c r="G3" s="32"/>
      <c r="H3" s="33"/>
    </row>
    <row r="4" spans="2:8" ht="12.75">
      <c r="B4" s="31" t="s">
        <v>2</v>
      </c>
      <c r="C4" s="32"/>
      <c r="D4" s="32"/>
      <c r="E4" s="32"/>
      <c r="F4" s="32"/>
      <c r="G4" s="32"/>
      <c r="H4" s="33"/>
    </row>
    <row r="5" spans="2:8" ht="13.5" thickBot="1">
      <c r="B5" s="34" t="s">
        <v>3</v>
      </c>
      <c r="C5" s="35"/>
      <c r="D5" s="35"/>
      <c r="E5" s="35"/>
      <c r="F5" s="35"/>
      <c r="G5" s="35"/>
      <c r="H5" s="36"/>
    </row>
    <row r="6" spans="2:8" ht="13.5" thickBot="1">
      <c r="B6" s="3"/>
      <c r="C6" s="37" t="s">
        <v>4</v>
      </c>
      <c r="D6" s="38"/>
      <c r="E6" s="38"/>
      <c r="F6" s="38"/>
      <c r="G6" s="39"/>
      <c r="H6" s="26" t="s">
        <v>5</v>
      </c>
    </row>
    <row r="7" spans="2:8" ht="12.75">
      <c r="B7" s="4" t="s">
        <v>6</v>
      </c>
      <c r="C7" s="26" t="s">
        <v>7</v>
      </c>
      <c r="D7" s="41" t="s">
        <v>8</v>
      </c>
      <c r="E7" s="26" t="s">
        <v>9</v>
      </c>
      <c r="F7" s="26" t="s">
        <v>10</v>
      </c>
      <c r="G7" s="26" t="s">
        <v>11</v>
      </c>
      <c r="H7" s="40"/>
    </row>
    <row r="8" spans="2:8" ht="13.5" thickBot="1">
      <c r="B8" s="5" t="s">
        <v>12</v>
      </c>
      <c r="C8" s="27"/>
      <c r="D8" s="42"/>
      <c r="E8" s="27"/>
      <c r="F8" s="27"/>
      <c r="G8" s="27"/>
      <c r="H8" s="27"/>
    </row>
    <row r="9" spans="2:8" ht="12.75">
      <c r="B9" s="6" t="s">
        <v>13</v>
      </c>
      <c r="C9" s="7"/>
      <c r="D9" s="7"/>
      <c r="E9" s="7"/>
      <c r="F9" s="7"/>
      <c r="G9" s="7"/>
      <c r="H9" s="7"/>
    </row>
    <row r="10" spans="2:8" ht="12.75">
      <c r="B10" s="8" t="s">
        <v>14</v>
      </c>
      <c r="C10" s="7">
        <v>124675584.41</v>
      </c>
      <c r="D10" s="7">
        <v>0</v>
      </c>
      <c r="E10" s="7">
        <f>C10+D10</f>
        <v>124675584.41</v>
      </c>
      <c r="F10" s="7">
        <v>67663542.78</v>
      </c>
      <c r="G10" s="7">
        <v>67663542.78</v>
      </c>
      <c r="H10" s="7">
        <f>G10-C10</f>
        <v>-57012041.629999995</v>
      </c>
    </row>
    <row r="11" spans="2:8" ht="12.75">
      <c r="B11" s="8" t="s">
        <v>15</v>
      </c>
      <c r="C11" s="7"/>
      <c r="D11" s="7"/>
      <c r="E11" s="7">
        <f aca="true" t="shared" si="0" ref="E11:E40">C11+D11</f>
        <v>0</v>
      </c>
      <c r="F11" s="7"/>
      <c r="G11" s="7"/>
      <c r="H11" s="7">
        <f aca="true" t="shared" si="1" ref="H11:H16">G11-C11</f>
        <v>0</v>
      </c>
    </row>
    <row r="12" spans="2:8" ht="12.75">
      <c r="B12" s="8" t="s">
        <v>16</v>
      </c>
      <c r="C12" s="7">
        <v>503759.04</v>
      </c>
      <c r="D12" s="7">
        <v>0</v>
      </c>
      <c r="E12" s="7">
        <f t="shared" si="0"/>
        <v>503759.04</v>
      </c>
      <c r="F12" s="7">
        <v>0</v>
      </c>
      <c r="G12" s="7">
        <v>0</v>
      </c>
      <c r="H12" s="7">
        <f t="shared" si="1"/>
        <v>-503759.04</v>
      </c>
    </row>
    <row r="13" spans="2:8" ht="12.75">
      <c r="B13" s="8" t="s">
        <v>17</v>
      </c>
      <c r="C13" s="7">
        <v>87989084.15</v>
      </c>
      <c r="D13" s="7">
        <v>0</v>
      </c>
      <c r="E13" s="7">
        <f t="shared" si="0"/>
        <v>87989084.15</v>
      </c>
      <c r="F13" s="7">
        <v>41747685.3</v>
      </c>
      <c r="G13" s="7">
        <v>41747685.3</v>
      </c>
      <c r="H13" s="7">
        <f t="shared" si="1"/>
        <v>-46241398.85000001</v>
      </c>
    </row>
    <row r="14" spans="2:8" ht="12.75">
      <c r="B14" s="8" t="s">
        <v>18</v>
      </c>
      <c r="C14" s="7">
        <v>4178862.33</v>
      </c>
      <c r="D14" s="7">
        <v>31549.08</v>
      </c>
      <c r="E14" s="7">
        <f t="shared" si="0"/>
        <v>4210411.41</v>
      </c>
      <c r="F14" s="7">
        <v>831997.44</v>
      </c>
      <c r="G14" s="7">
        <v>831997.44</v>
      </c>
      <c r="H14" s="7">
        <f t="shared" si="1"/>
        <v>-3346864.89</v>
      </c>
    </row>
    <row r="15" spans="2:8" ht="12.75">
      <c r="B15" s="8" t="s">
        <v>19</v>
      </c>
      <c r="C15" s="7">
        <v>22146742.59</v>
      </c>
      <c r="D15" s="7">
        <v>29797992.09</v>
      </c>
      <c r="E15" s="7">
        <f t="shared" si="0"/>
        <v>51944734.68</v>
      </c>
      <c r="F15" s="7">
        <v>51892494.3</v>
      </c>
      <c r="G15" s="7">
        <v>51892494.3</v>
      </c>
      <c r="H15" s="7">
        <f t="shared" si="1"/>
        <v>29745751.709999997</v>
      </c>
    </row>
    <row r="16" spans="2:8" ht="12.75">
      <c r="B16" s="8" t="s">
        <v>20</v>
      </c>
      <c r="C16" s="7"/>
      <c r="D16" s="7"/>
      <c r="E16" s="7">
        <f t="shared" si="0"/>
        <v>0</v>
      </c>
      <c r="F16" s="7"/>
      <c r="G16" s="7"/>
      <c r="H16" s="7">
        <f t="shared" si="1"/>
        <v>0</v>
      </c>
    </row>
    <row r="17" spans="2:8" ht="25.5">
      <c r="B17" s="9" t="s">
        <v>21</v>
      </c>
      <c r="C17" s="7">
        <f aca="true" t="shared" si="2" ref="C17:H17">SUM(C18:C28)</f>
        <v>792164173.1999999</v>
      </c>
      <c r="D17" s="10">
        <v>0</v>
      </c>
      <c r="E17" s="10">
        <f t="shared" si="2"/>
        <v>792164173.1999999</v>
      </c>
      <c r="F17" s="10">
        <f t="shared" si="2"/>
        <v>390037383.87</v>
      </c>
      <c r="G17" s="10">
        <f>SUM(G18:G28)</f>
        <v>390037383.87</v>
      </c>
      <c r="H17" s="10">
        <f t="shared" si="2"/>
        <v>-402126789.3299999</v>
      </c>
    </row>
    <row r="18" spans="2:8" s="13" customFormat="1" ht="12.75">
      <c r="B18" s="11" t="s">
        <v>22</v>
      </c>
      <c r="C18" s="12">
        <v>417281823.88</v>
      </c>
      <c r="D18" s="12">
        <v>0</v>
      </c>
      <c r="E18" s="12">
        <f t="shared" si="0"/>
        <v>417281823.88</v>
      </c>
      <c r="F18" s="12">
        <v>224082927.85</v>
      </c>
      <c r="G18" s="12">
        <v>224082927.85</v>
      </c>
      <c r="H18" s="12">
        <f>G18-C18</f>
        <v>-193198896.03</v>
      </c>
    </row>
    <row r="19" spans="2:8" s="13" customFormat="1" ht="12.75">
      <c r="B19" s="11" t="s">
        <v>23</v>
      </c>
      <c r="C19" s="12">
        <v>177590883.16</v>
      </c>
      <c r="D19" s="12">
        <v>0</v>
      </c>
      <c r="E19" s="12">
        <f t="shared" si="0"/>
        <v>177590883.16</v>
      </c>
      <c r="F19" s="12">
        <v>94148929.41</v>
      </c>
      <c r="G19" s="12">
        <v>94148929.41</v>
      </c>
      <c r="H19" s="12">
        <f aca="true" t="shared" si="3" ref="H19:H40">G19-C19</f>
        <v>-83441953.75</v>
      </c>
    </row>
    <row r="20" spans="2:8" s="13" customFormat="1" ht="12.75">
      <c r="B20" s="11" t="s">
        <v>24</v>
      </c>
      <c r="C20" s="12">
        <v>42718539.16</v>
      </c>
      <c r="D20" s="12">
        <v>0</v>
      </c>
      <c r="E20" s="12">
        <f t="shared" si="0"/>
        <v>42718539.16</v>
      </c>
      <c r="F20" s="12">
        <v>19485653.88</v>
      </c>
      <c r="G20" s="12">
        <v>19485653.88</v>
      </c>
      <c r="H20" s="12">
        <f t="shared" si="3"/>
        <v>-23232885.279999997</v>
      </c>
    </row>
    <row r="21" spans="2:8" s="13" customFormat="1" ht="12.75">
      <c r="B21" s="11" t="s">
        <v>25</v>
      </c>
      <c r="C21" s="12">
        <v>28301328.36</v>
      </c>
      <c r="D21" s="12">
        <v>0</v>
      </c>
      <c r="E21" s="12">
        <f t="shared" si="0"/>
        <v>28301328.36</v>
      </c>
      <c r="F21" s="12">
        <v>12527280.93</v>
      </c>
      <c r="G21" s="12">
        <v>12527280.93</v>
      </c>
      <c r="H21" s="12">
        <f t="shared" si="3"/>
        <v>-15774047.43</v>
      </c>
    </row>
    <row r="22" spans="2:8" s="13" customFormat="1" ht="12.75">
      <c r="B22" s="11" t="s">
        <v>26</v>
      </c>
      <c r="C22" s="12"/>
      <c r="D22" s="12"/>
      <c r="E22" s="12">
        <f t="shared" si="0"/>
        <v>0</v>
      </c>
      <c r="F22" s="12"/>
      <c r="G22" s="12"/>
      <c r="H22" s="12">
        <f t="shared" si="3"/>
        <v>0</v>
      </c>
    </row>
    <row r="23" spans="2:8" s="13" customFormat="1" ht="25.5">
      <c r="B23" s="14" t="s">
        <v>27</v>
      </c>
      <c r="C23" s="12">
        <v>80757</v>
      </c>
      <c r="D23" s="12">
        <v>0</v>
      </c>
      <c r="E23" s="12">
        <f t="shared" si="0"/>
        <v>80757</v>
      </c>
      <c r="F23" s="12">
        <v>257889.98</v>
      </c>
      <c r="G23" s="12">
        <v>257889.98</v>
      </c>
      <c r="H23" s="12">
        <f t="shared" si="3"/>
        <v>177132.98</v>
      </c>
    </row>
    <row r="24" spans="2:8" s="13" customFormat="1" ht="25.5">
      <c r="B24" s="14" t="s">
        <v>28</v>
      </c>
      <c r="C24" s="12"/>
      <c r="D24" s="12"/>
      <c r="E24" s="12">
        <f t="shared" si="0"/>
        <v>0</v>
      </c>
      <c r="F24" s="12"/>
      <c r="G24" s="12"/>
      <c r="H24" s="12">
        <f t="shared" si="3"/>
        <v>0</v>
      </c>
    </row>
    <row r="25" spans="2:8" s="13" customFormat="1" ht="12.75">
      <c r="B25" s="11" t="s">
        <v>29</v>
      </c>
      <c r="C25" s="12"/>
      <c r="D25" s="12"/>
      <c r="E25" s="12">
        <f t="shared" si="0"/>
        <v>0</v>
      </c>
      <c r="F25" s="12"/>
      <c r="G25" s="12"/>
      <c r="H25" s="12">
        <f t="shared" si="3"/>
        <v>0</v>
      </c>
    </row>
    <row r="26" spans="2:8" s="13" customFormat="1" ht="12.75">
      <c r="B26" s="11" t="s">
        <v>30</v>
      </c>
      <c r="C26" s="12">
        <v>17020841.64</v>
      </c>
      <c r="D26" s="12">
        <v>0</v>
      </c>
      <c r="E26" s="12">
        <f t="shared" si="0"/>
        <v>17020841.64</v>
      </c>
      <c r="F26" s="12">
        <v>9216006.82</v>
      </c>
      <c r="G26" s="12">
        <v>9216006.82</v>
      </c>
      <c r="H26" s="12">
        <f t="shared" si="3"/>
        <v>-7804834.82</v>
      </c>
    </row>
    <row r="27" spans="2:8" s="13" customFormat="1" ht="12.75">
      <c r="B27" s="11" t="s">
        <v>31</v>
      </c>
      <c r="C27" s="12">
        <v>109170000</v>
      </c>
      <c r="D27" s="12">
        <v>0</v>
      </c>
      <c r="E27" s="12">
        <f t="shared" si="0"/>
        <v>109170000</v>
      </c>
      <c r="F27" s="12">
        <v>30318695</v>
      </c>
      <c r="G27" s="12">
        <v>30318695</v>
      </c>
      <c r="H27" s="12">
        <f t="shared" si="3"/>
        <v>-78851305</v>
      </c>
    </row>
    <row r="28" spans="2:8" s="13" customFormat="1" ht="25.5">
      <c r="B28" s="14" t="s">
        <v>32</v>
      </c>
      <c r="C28" s="12"/>
      <c r="D28" s="12"/>
      <c r="E28" s="12">
        <f t="shared" si="0"/>
        <v>0</v>
      </c>
      <c r="F28" s="12"/>
      <c r="G28" s="12"/>
      <c r="H28" s="12">
        <f t="shared" si="3"/>
        <v>0</v>
      </c>
    </row>
    <row r="29" spans="2:8" ht="25.5">
      <c r="B29" s="9" t="s">
        <v>33</v>
      </c>
      <c r="C29" s="7">
        <f aca="true" t="shared" si="4" ref="C29:H29">SUM(C30:C34)</f>
        <v>0</v>
      </c>
      <c r="D29" s="7">
        <v>0</v>
      </c>
      <c r="E29" s="7">
        <f t="shared" si="4"/>
        <v>0</v>
      </c>
      <c r="F29" s="7">
        <f t="shared" si="4"/>
        <v>0</v>
      </c>
      <c r="G29" s="7">
        <f t="shared" si="4"/>
        <v>0</v>
      </c>
      <c r="H29" s="7">
        <f t="shared" si="4"/>
        <v>0</v>
      </c>
    </row>
    <row r="30" spans="2:8" s="13" customFormat="1" ht="12.75">
      <c r="B30" s="11" t="s">
        <v>34</v>
      </c>
      <c r="C30" s="12"/>
      <c r="D30" s="12"/>
      <c r="E30" s="12">
        <f t="shared" si="0"/>
        <v>0</v>
      </c>
      <c r="F30" s="12"/>
      <c r="G30" s="12"/>
      <c r="H30" s="12">
        <f t="shared" si="3"/>
        <v>0</v>
      </c>
    </row>
    <row r="31" spans="2:8" s="13" customFormat="1" ht="12.75">
      <c r="B31" s="11" t="s">
        <v>35</v>
      </c>
      <c r="C31" s="12"/>
      <c r="D31" s="12"/>
      <c r="E31" s="12">
        <f t="shared" si="0"/>
        <v>0</v>
      </c>
      <c r="F31" s="12"/>
      <c r="G31" s="12"/>
      <c r="H31" s="12">
        <f t="shared" si="3"/>
        <v>0</v>
      </c>
    </row>
    <row r="32" spans="2:8" s="13" customFormat="1" ht="12.75">
      <c r="B32" s="11" t="s">
        <v>36</v>
      </c>
      <c r="C32" s="12"/>
      <c r="D32" s="12"/>
      <c r="E32" s="12">
        <f t="shared" si="0"/>
        <v>0</v>
      </c>
      <c r="F32" s="12"/>
      <c r="G32" s="12"/>
      <c r="H32" s="12">
        <f t="shared" si="3"/>
        <v>0</v>
      </c>
    </row>
    <row r="33" spans="2:8" s="13" customFormat="1" ht="25.5">
      <c r="B33" s="14" t="s">
        <v>37</v>
      </c>
      <c r="C33" s="12"/>
      <c r="D33" s="12"/>
      <c r="E33" s="12">
        <f t="shared" si="0"/>
        <v>0</v>
      </c>
      <c r="F33" s="12"/>
      <c r="G33" s="12"/>
      <c r="H33" s="12">
        <f t="shared" si="3"/>
        <v>0</v>
      </c>
    </row>
    <row r="34" spans="2:8" s="13" customFormat="1" ht="12.75">
      <c r="B34" s="11" t="s">
        <v>38</v>
      </c>
      <c r="C34" s="12"/>
      <c r="D34" s="12"/>
      <c r="E34" s="12">
        <f t="shared" si="0"/>
        <v>0</v>
      </c>
      <c r="F34" s="12"/>
      <c r="G34" s="12"/>
      <c r="H34" s="12">
        <f t="shared" si="3"/>
        <v>0</v>
      </c>
    </row>
    <row r="35" spans="2:8" ht="12.75">
      <c r="B35" s="8" t="s">
        <v>39</v>
      </c>
      <c r="C35" s="7"/>
      <c r="D35" s="7"/>
      <c r="E35" s="7">
        <f t="shared" si="0"/>
        <v>0</v>
      </c>
      <c r="F35" s="7"/>
      <c r="G35" s="7"/>
      <c r="H35" s="7">
        <f t="shared" si="3"/>
        <v>0</v>
      </c>
    </row>
    <row r="36" spans="2:8" ht="12.75">
      <c r="B36" s="8" t="s">
        <v>40</v>
      </c>
      <c r="C36" s="7">
        <f aca="true" t="shared" si="5" ref="C36:H36">C37</f>
        <v>0</v>
      </c>
      <c r="D36" s="7">
        <v>74675.29</v>
      </c>
      <c r="E36" s="7">
        <f t="shared" si="5"/>
        <v>74675.29</v>
      </c>
      <c r="F36" s="7">
        <f t="shared" si="5"/>
        <v>45934.09</v>
      </c>
      <c r="G36" s="7">
        <f t="shared" si="5"/>
        <v>45934.09</v>
      </c>
      <c r="H36" s="7">
        <f t="shared" si="5"/>
        <v>45934.09</v>
      </c>
    </row>
    <row r="37" spans="2:8" s="13" customFormat="1" ht="12.75">
      <c r="B37" s="11" t="s">
        <v>41</v>
      </c>
      <c r="C37" s="12">
        <v>0</v>
      </c>
      <c r="D37" s="12">
        <v>74675.29</v>
      </c>
      <c r="E37" s="12">
        <f t="shared" si="0"/>
        <v>74675.29</v>
      </c>
      <c r="F37" s="12">
        <v>45934.09</v>
      </c>
      <c r="G37" s="12">
        <v>45934.09</v>
      </c>
      <c r="H37" s="12">
        <f t="shared" si="3"/>
        <v>45934.09</v>
      </c>
    </row>
    <row r="38" spans="2:8" ht="12.75">
      <c r="B38" s="8" t="s">
        <v>42</v>
      </c>
      <c r="C38" s="7">
        <f aca="true" t="shared" si="6" ref="C38:H38">C39+C40</f>
        <v>0</v>
      </c>
      <c r="D38" s="7">
        <v>0</v>
      </c>
      <c r="E38" s="7">
        <f t="shared" si="6"/>
        <v>0</v>
      </c>
      <c r="F38" s="7">
        <v>0</v>
      </c>
      <c r="G38" s="7">
        <v>0</v>
      </c>
      <c r="H38" s="7">
        <f t="shared" si="6"/>
        <v>0</v>
      </c>
    </row>
    <row r="39" spans="2:8" s="13" customFormat="1" ht="12.75">
      <c r="B39" s="11" t="s">
        <v>43</v>
      </c>
      <c r="C39" s="12"/>
      <c r="D39" s="12"/>
      <c r="E39" s="12">
        <f t="shared" si="0"/>
        <v>0</v>
      </c>
      <c r="F39" s="12"/>
      <c r="G39" s="12"/>
      <c r="H39" s="12">
        <f t="shared" si="3"/>
        <v>0</v>
      </c>
    </row>
    <row r="40" spans="2:8" s="13" customFormat="1" ht="12.75">
      <c r="B40" s="11" t="s">
        <v>44</v>
      </c>
      <c r="C40" s="12"/>
      <c r="D40" s="12"/>
      <c r="E40" s="12">
        <f t="shared" si="0"/>
        <v>0</v>
      </c>
      <c r="F40" s="12"/>
      <c r="G40" s="12"/>
      <c r="H40" s="12">
        <f t="shared" si="3"/>
        <v>0</v>
      </c>
    </row>
    <row r="41" spans="2:8" ht="12.75">
      <c r="B41" s="15"/>
      <c r="C41" s="7"/>
      <c r="D41" s="7"/>
      <c r="E41" s="7"/>
      <c r="F41" s="7"/>
      <c r="G41" s="7"/>
      <c r="H41" s="7"/>
    </row>
    <row r="42" spans="2:8" ht="25.5">
      <c r="B42" s="16" t="s">
        <v>45</v>
      </c>
      <c r="C42" s="17">
        <f aca="true" t="shared" si="7" ref="C42:H42">C10+C11+C12+C13+C14+C15+C16+C17+C29+C35+C36+C38</f>
        <v>1031658205.72</v>
      </c>
      <c r="D42" s="18">
        <f t="shared" si="7"/>
        <v>29904216.459999997</v>
      </c>
      <c r="E42" s="18">
        <f t="shared" si="7"/>
        <v>1061562422.1799998</v>
      </c>
      <c r="F42" s="18">
        <f t="shared" si="7"/>
        <v>552219037.7800001</v>
      </c>
      <c r="G42" s="18">
        <f t="shared" si="7"/>
        <v>552219037.7800001</v>
      </c>
      <c r="H42" s="18">
        <f t="shared" si="7"/>
        <v>-479439167.94</v>
      </c>
    </row>
    <row r="43" spans="2:8" ht="12.75">
      <c r="B43" s="19"/>
      <c r="C43" s="7"/>
      <c r="D43" s="19"/>
      <c r="E43" s="19"/>
      <c r="F43" s="19"/>
      <c r="G43" s="19"/>
      <c r="H43" s="19"/>
    </row>
    <row r="44" spans="2:8" ht="25.5">
      <c r="B44" s="16" t="s">
        <v>46</v>
      </c>
      <c r="C44" s="20"/>
      <c r="D44" s="20"/>
      <c r="E44" s="20"/>
      <c r="F44" s="20"/>
      <c r="G44" s="20"/>
      <c r="H44" s="7"/>
    </row>
    <row r="45" spans="2:8" ht="12.75">
      <c r="B45" s="15"/>
      <c r="C45" s="7"/>
      <c r="D45" s="7"/>
      <c r="E45" s="7"/>
      <c r="F45" s="7"/>
      <c r="G45" s="7"/>
      <c r="H45" s="7"/>
    </row>
    <row r="46" spans="2:8" ht="12.75">
      <c r="B46" s="6" t="s">
        <v>47</v>
      </c>
      <c r="C46" s="7"/>
      <c r="D46" s="7"/>
      <c r="E46" s="7"/>
      <c r="F46" s="7"/>
      <c r="G46" s="7"/>
      <c r="H46" s="7"/>
    </row>
    <row r="47" spans="2:8" ht="12.75">
      <c r="B47" s="8" t="s">
        <v>48</v>
      </c>
      <c r="C47" s="7">
        <f aca="true" t="shared" si="8" ref="C47:H47">SUM(C48:C55)</f>
        <v>271442403.71000004</v>
      </c>
      <c r="D47" s="7">
        <v>29595330.47</v>
      </c>
      <c r="E47" s="7">
        <f t="shared" si="8"/>
        <v>301037734.18</v>
      </c>
      <c r="F47" s="7">
        <f t="shared" si="8"/>
        <v>156300663.16</v>
      </c>
      <c r="G47" s="7">
        <f>SUM(G48:G55)</f>
        <v>156300663.16</v>
      </c>
      <c r="H47" s="7">
        <f t="shared" si="8"/>
        <v>-115141740.55000001</v>
      </c>
    </row>
    <row r="48" spans="2:8" s="13" customFormat="1" ht="25.5">
      <c r="B48" s="14" t="s">
        <v>49</v>
      </c>
      <c r="C48" s="12"/>
      <c r="D48" s="12"/>
      <c r="E48" s="12">
        <f aca="true" t="shared" si="9" ref="E48:E65">C48+D48</f>
        <v>0</v>
      </c>
      <c r="F48" s="12"/>
      <c r="G48" s="12"/>
      <c r="H48" s="12">
        <f aca="true" t="shared" si="10" ref="H48:H65">G48-C48</f>
        <v>0</v>
      </c>
    </row>
    <row r="49" spans="2:8" s="13" customFormat="1" ht="25.5">
      <c r="B49" s="14" t="s">
        <v>50</v>
      </c>
      <c r="C49" s="12"/>
      <c r="D49" s="12"/>
      <c r="E49" s="12">
        <f t="shared" si="9"/>
        <v>0</v>
      </c>
      <c r="F49" s="12"/>
      <c r="G49" s="12"/>
      <c r="H49" s="12">
        <f t="shared" si="10"/>
        <v>0</v>
      </c>
    </row>
    <row r="50" spans="2:8" s="13" customFormat="1" ht="25.5">
      <c r="B50" s="14" t="s">
        <v>51</v>
      </c>
      <c r="C50" s="12">
        <v>53025414.6</v>
      </c>
      <c r="D50" s="12">
        <v>7115369.56</v>
      </c>
      <c r="E50" s="12">
        <f t="shared" si="9"/>
        <v>60140784.160000004</v>
      </c>
      <c r="F50" s="12">
        <v>35887992.4</v>
      </c>
      <c r="G50" s="12">
        <v>35887992.4</v>
      </c>
      <c r="H50" s="12">
        <f t="shared" si="10"/>
        <v>-17137422.200000003</v>
      </c>
    </row>
    <row r="51" spans="2:8" s="13" customFormat="1" ht="38.25">
      <c r="B51" s="14" t="s">
        <v>52</v>
      </c>
      <c r="C51" s="12">
        <v>218416989.11</v>
      </c>
      <c r="D51" s="12">
        <v>22479960.91</v>
      </c>
      <c r="E51" s="12">
        <f t="shared" si="9"/>
        <v>240896950.02</v>
      </c>
      <c r="F51" s="12">
        <v>120412670.76</v>
      </c>
      <c r="G51" s="12">
        <v>120412670.76</v>
      </c>
      <c r="H51" s="12">
        <f t="shared" si="10"/>
        <v>-98004318.35000001</v>
      </c>
    </row>
    <row r="52" spans="2:8" s="13" customFormat="1" ht="12.75">
      <c r="B52" s="14" t="s">
        <v>53</v>
      </c>
      <c r="C52" s="12"/>
      <c r="D52" s="12"/>
      <c r="E52" s="12">
        <f t="shared" si="9"/>
        <v>0</v>
      </c>
      <c r="F52" s="12"/>
      <c r="G52" s="12"/>
      <c r="H52" s="12">
        <f t="shared" si="10"/>
        <v>0</v>
      </c>
    </row>
    <row r="53" spans="2:8" s="13" customFormat="1" ht="25.5">
      <c r="B53" s="14" t="s">
        <v>54</v>
      </c>
      <c r="C53" s="12"/>
      <c r="D53" s="12"/>
      <c r="E53" s="12">
        <f t="shared" si="9"/>
        <v>0</v>
      </c>
      <c r="F53" s="12"/>
      <c r="G53" s="12"/>
      <c r="H53" s="12">
        <f t="shared" si="10"/>
        <v>0</v>
      </c>
    </row>
    <row r="54" spans="2:8" s="13" customFormat="1" ht="25.5">
      <c r="B54" s="14" t="s">
        <v>55</v>
      </c>
      <c r="C54" s="12"/>
      <c r="D54" s="12"/>
      <c r="E54" s="12">
        <f t="shared" si="9"/>
        <v>0</v>
      </c>
      <c r="F54" s="12"/>
      <c r="G54" s="12"/>
      <c r="H54" s="12">
        <f t="shared" si="10"/>
        <v>0</v>
      </c>
    </row>
    <row r="55" spans="2:8" s="13" customFormat="1" ht="25.5">
      <c r="B55" s="14" t="s">
        <v>56</v>
      </c>
      <c r="C55" s="12"/>
      <c r="D55" s="12"/>
      <c r="E55" s="12">
        <f t="shared" si="9"/>
        <v>0</v>
      </c>
      <c r="F55" s="12"/>
      <c r="G55" s="12"/>
      <c r="H55" s="12">
        <f t="shared" si="10"/>
        <v>0</v>
      </c>
    </row>
    <row r="56" spans="2:8" ht="12.75">
      <c r="B56" s="9" t="s">
        <v>57</v>
      </c>
      <c r="C56" s="7">
        <f aca="true" t="shared" si="11" ref="C56:H56">SUM(C57:C60)</f>
        <v>3</v>
      </c>
      <c r="D56" s="7">
        <v>30130428</v>
      </c>
      <c r="E56" s="7">
        <f t="shared" si="11"/>
        <v>30130431</v>
      </c>
      <c r="F56" s="7">
        <f t="shared" si="11"/>
        <v>30700916.75</v>
      </c>
      <c r="G56" s="7">
        <f t="shared" si="11"/>
        <v>30700916.75</v>
      </c>
      <c r="H56" s="7">
        <f t="shared" si="11"/>
        <v>30700913.75</v>
      </c>
    </row>
    <row r="57" spans="2:8" s="13" customFormat="1" ht="12.75">
      <c r="B57" s="14" t="s">
        <v>58</v>
      </c>
      <c r="C57" s="12"/>
      <c r="D57" s="12"/>
      <c r="E57" s="12">
        <f t="shared" si="9"/>
        <v>0</v>
      </c>
      <c r="F57" s="12"/>
      <c r="G57" s="12"/>
      <c r="H57" s="12">
        <f t="shared" si="10"/>
        <v>0</v>
      </c>
    </row>
    <row r="58" spans="2:8" s="13" customFormat="1" ht="12.75">
      <c r="B58" s="14" t="s">
        <v>59</v>
      </c>
      <c r="C58" s="12"/>
      <c r="D58" s="12"/>
      <c r="E58" s="12">
        <f t="shared" si="9"/>
        <v>0</v>
      </c>
      <c r="F58" s="12"/>
      <c r="G58" s="12"/>
      <c r="H58" s="12">
        <f t="shared" si="10"/>
        <v>0</v>
      </c>
    </row>
    <row r="59" spans="2:8" s="13" customFormat="1" ht="12.75">
      <c r="B59" s="14" t="s">
        <v>60</v>
      </c>
      <c r="C59" s="12">
        <v>2</v>
      </c>
      <c r="D59" s="12">
        <v>30130428</v>
      </c>
      <c r="E59" s="12">
        <f t="shared" si="9"/>
        <v>30130430</v>
      </c>
      <c r="F59" s="12">
        <v>22597821</v>
      </c>
      <c r="G59" s="12">
        <v>22597821</v>
      </c>
      <c r="H59" s="12">
        <f t="shared" si="10"/>
        <v>22597819</v>
      </c>
    </row>
    <row r="60" spans="2:8" s="13" customFormat="1" ht="12.75">
      <c r="B60" s="14" t="s">
        <v>61</v>
      </c>
      <c r="C60" s="12">
        <v>1</v>
      </c>
      <c r="D60" s="12">
        <v>0</v>
      </c>
      <c r="E60" s="12">
        <f t="shared" si="9"/>
        <v>1</v>
      </c>
      <c r="F60" s="12">
        <v>8103095.75</v>
      </c>
      <c r="G60" s="12">
        <v>8103095.75</v>
      </c>
      <c r="H60" s="12">
        <f t="shared" si="10"/>
        <v>8103094.75</v>
      </c>
    </row>
    <row r="61" spans="2:8" ht="12.75">
      <c r="B61" s="9" t="s">
        <v>62</v>
      </c>
      <c r="C61" s="7">
        <f aca="true" t="shared" si="12" ref="C61:H61">C62+C63</f>
        <v>0</v>
      </c>
      <c r="D61" s="7">
        <v>0</v>
      </c>
      <c r="E61" s="7">
        <f t="shared" si="12"/>
        <v>0</v>
      </c>
      <c r="F61" s="7">
        <f t="shared" si="12"/>
        <v>0</v>
      </c>
      <c r="G61" s="7">
        <f t="shared" si="12"/>
        <v>0</v>
      </c>
      <c r="H61" s="7">
        <f t="shared" si="12"/>
        <v>0</v>
      </c>
    </row>
    <row r="62" spans="2:8" s="13" customFormat="1" ht="25.5">
      <c r="B62" s="14" t="s">
        <v>63</v>
      </c>
      <c r="C62" s="12"/>
      <c r="D62" s="12"/>
      <c r="E62" s="12">
        <f t="shared" si="9"/>
        <v>0</v>
      </c>
      <c r="F62" s="12"/>
      <c r="G62" s="12"/>
      <c r="H62" s="12">
        <f t="shared" si="10"/>
        <v>0</v>
      </c>
    </row>
    <row r="63" spans="2:8" s="13" customFormat="1" ht="12.75">
      <c r="B63" s="14" t="s">
        <v>64</v>
      </c>
      <c r="C63" s="12"/>
      <c r="D63" s="12"/>
      <c r="E63" s="12">
        <f t="shared" si="9"/>
        <v>0</v>
      </c>
      <c r="F63" s="12"/>
      <c r="G63" s="12"/>
      <c r="H63" s="12">
        <f t="shared" si="10"/>
        <v>0</v>
      </c>
    </row>
    <row r="64" spans="2:8" ht="25.5">
      <c r="B64" s="9" t="s">
        <v>65</v>
      </c>
      <c r="C64" s="7"/>
      <c r="D64" s="7"/>
      <c r="E64" s="7">
        <f t="shared" si="9"/>
        <v>0</v>
      </c>
      <c r="F64" s="7"/>
      <c r="G64" s="7"/>
      <c r="H64" s="7">
        <f t="shared" si="10"/>
        <v>0</v>
      </c>
    </row>
    <row r="65" spans="2:8" ht="12.75">
      <c r="B65" s="21" t="s">
        <v>66</v>
      </c>
      <c r="C65" s="22"/>
      <c r="D65" s="22"/>
      <c r="E65" s="22">
        <f t="shared" si="9"/>
        <v>0</v>
      </c>
      <c r="F65" s="22"/>
      <c r="G65" s="22"/>
      <c r="H65" s="22">
        <f t="shared" si="10"/>
        <v>0</v>
      </c>
    </row>
    <row r="66" spans="2:8" ht="12.75">
      <c r="B66" s="15"/>
      <c r="C66" s="7"/>
      <c r="D66" s="7"/>
      <c r="E66" s="7"/>
      <c r="F66" s="7"/>
      <c r="G66" s="7"/>
      <c r="H66" s="7"/>
    </row>
    <row r="67" spans="2:8" ht="25.5">
      <c r="B67" s="16" t="s">
        <v>67</v>
      </c>
      <c r="C67" s="17">
        <f aca="true" t="shared" si="13" ref="C67:H67">C47+C56+C61+C64+C65</f>
        <v>271442406.71000004</v>
      </c>
      <c r="D67" s="17">
        <f t="shared" si="13"/>
        <v>59725758.47</v>
      </c>
      <c r="E67" s="17">
        <f t="shared" si="13"/>
        <v>331168165.18</v>
      </c>
      <c r="F67" s="17">
        <f t="shared" si="13"/>
        <v>187001579.91</v>
      </c>
      <c r="G67" s="17">
        <f t="shared" si="13"/>
        <v>187001579.91</v>
      </c>
      <c r="H67" s="17">
        <f t="shared" si="13"/>
        <v>-84440826.80000001</v>
      </c>
    </row>
    <row r="68" spans="2:8" ht="12.75">
      <c r="B68" s="23"/>
      <c r="C68" s="7"/>
      <c r="D68" s="7"/>
      <c r="E68" s="7"/>
      <c r="F68" s="7"/>
      <c r="G68" s="7"/>
      <c r="H68" s="7"/>
    </row>
    <row r="69" spans="2:8" ht="25.5">
      <c r="B69" s="16" t="s">
        <v>68</v>
      </c>
      <c r="C69" s="17">
        <f aca="true" t="shared" si="14" ref="C69:H69">C70</f>
        <v>0</v>
      </c>
      <c r="D69" s="17">
        <f t="shared" si="14"/>
        <v>0</v>
      </c>
      <c r="E69" s="17">
        <f t="shared" si="14"/>
        <v>0</v>
      </c>
      <c r="F69" s="17">
        <f t="shared" si="14"/>
        <v>0</v>
      </c>
      <c r="G69" s="17">
        <f t="shared" si="14"/>
        <v>0</v>
      </c>
      <c r="H69" s="17">
        <f t="shared" si="14"/>
        <v>0</v>
      </c>
    </row>
    <row r="70" spans="2:8" ht="12.75">
      <c r="B70" s="23" t="s">
        <v>69</v>
      </c>
      <c r="C70" s="7"/>
      <c r="D70" s="7"/>
      <c r="E70" s="7">
        <f>C70+D70</f>
        <v>0</v>
      </c>
      <c r="F70" s="7"/>
      <c r="G70" s="7"/>
      <c r="H70" s="7">
        <f>G70-C70</f>
        <v>0</v>
      </c>
    </row>
    <row r="71" spans="2:8" ht="12.75">
      <c r="B71" s="23"/>
      <c r="C71" s="7"/>
      <c r="D71" s="7"/>
      <c r="E71" s="7"/>
      <c r="F71" s="7"/>
      <c r="G71" s="7"/>
      <c r="H71" s="7"/>
    </row>
    <row r="72" spans="2:8" ht="12.75">
      <c r="B72" s="16" t="s">
        <v>70</v>
      </c>
      <c r="C72" s="17">
        <f aca="true" t="shared" si="15" ref="C72:H72">C42+C67+C69</f>
        <v>1303100612.43</v>
      </c>
      <c r="D72" s="17">
        <f t="shared" si="15"/>
        <v>89629974.92999999</v>
      </c>
      <c r="E72" s="17">
        <f t="shared" si="15"/>
        <v>1392730587.36</v>
      </c>
      <c r="F72" s="17">
        <f t="shared" si="15"/>
        <v>739220617.69</v>
      </c>
      <c r="G72" s="17">
        <f t="shared" si="15"/>
        <v>739220617.69</v>
      </c>
      <c r="H72" s="17">
        <f t="shared" si="15"/>
        <v>-563879994.74</v>
      </c>
    </row>
    <row r="73" spans="2:8" ht="12.75">
      <c r="B73" s="23"/>
      <c r="C73" s="7"/>
      <c r="D73" s="7"/>
      <c r="E73" s="7"/>
      <c r="F73" s="7"/>
      <c r="G73" s="7"/>
      <c r="H73" s="7"/>
    </row>
    <row r="74" spans="2:8" ht="12.75">
      <c r="B74" s="16" t="s">
        <v>71</v>
      </c>
      <c r="C74" s="7"/>
      <c r="D74" s="7"/>
      <c r="E74" s="7"/>
      <c r="F74" s="7"/>
      <c r="G74" s="7"/>
      <c r="H74" s="7"/>
    </row>
    <row r="75" spans="2:8" ht="25.5">
      <c r="B75" s="23" t="s">
        <v>72</v>
      </c>
      <c r="C75" s="7"/>
      <c r="D75" s="7"/>
      <c r="E75" s="7">
        <f>C75+D75</f>
        <v>0</v>
      </c>
      <c r="F75" s="7"/>
      <c r="G75" s="7"/>
      <c r="H75" s="7">
        <f>G75-C75</f>
        <v>0</v>
      </c>
    </row>
    <row r="76" spans="2:8" ht="25.5">
      <c r="B76" s="23" t="s">
        <v>73</v>
      </c>
      <c r="C76" s="7"/>
      <c r="D76" s="7"/>
      <c r="E76" s="7">
        <f>C76+D76</f>
        <v>0</v>
      </c>
      <c r="F76" s="7"/>
      <c r="G76" s="7"/>
      <c r="H76" s="7">
        <f>G76-C76</f>
        <v>0</v>
      </c>
    </row>
    <row r="77" spans="2:8" ht="25.5">
      <c r="B77" s="16" t="s">
        <v>74</v>
      </c>
      <c r="C77" s="17">
        <f aca="true" t="shared" si="16" ref="C77:H77">SUM(C75:C76)</f>
        <v>0</v>
      </c>
      <c r="D77" s="17">
        <f t="shared" si="16"/>
        <v>0</v>
      </c>
      <c r="E77" s="17">
        <f t="shared" si="16"/>
        <v>0</v>
      </c>
      <c r="F77" s="17">
        <f t="shared" si="16"/>
        <v>0</v>
      </c>
      <c r="G77" s="17">
        <f t="shared" si="16"/>
        <v>0</v>
      </c>
      <c r="H77" s="17">
        <f t="shared" si="16"/>
        <v>0</v>
      </c>
    </row>
    <row r="78" spans="2:8" ht="13.5" thickBot="1">
      <c r="B78" s="24"/>
      <c r="C78" s="25"/>
      <c r="D78" s="25"/>
      <c r="E78" s="25"/>
      <c r="F78" s="25"/>
      <c r="G78" s="25"/>
      <c r="H78" s="25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81" right="0.11811023622047245" top="0.7480314960629921" bottom="0.7480314960629921" header="0.31496062992125984" footer="0.31496062992125984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Usuario</cp:lastModifiedBy>
  <dcterms:created xsi:type="dcterms:W3CDTF">2017-09-07T20:10:09Z</dcterms:created>
  <dcterms:modified xsi:type="dcterms:W3CDTF">2017-09-09T18:46:29Z</dcterms:modified>
  <cp:category/>
  <cp:version/>
  <cp:contentType/>
  <cp:contentStatus/>
</cp:coreProperties>
</file>