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F1_ESF" sheetId="4" r:id="rId1"/>
    <sheet name="ECSF" sheetId="5" r:id="rId2"/>
    <sheet name="EFE" sheetId="6" r:id="rId3"/>
    <sheet name="EADPYOP" sheetId="7" r:id="rId4"/>
    <sheet name="F2_IADPOP" sheetId="8" r:id="rId5"/>
  </sheets>
  <definedNames>
    <definedName name="_xlnm.Print_Titles" localSheetId="0">F1_ESF!$2:$5</definedName>
  </definedNames>
  <calcPr calcId="145621"/>
</workbook>
</file>

<file path=xl/calcChain.xml><?xml version="1.0" encoding="utf-8"?>
<calcChain xmlns="http://schemas.openxmlformats.org/spreadsheetml/2006/main">
  <c r="G36" i="8" l="1"/>
  <c r="F36" i="8"/>
  <c r="E36" i="8"/>
  <c r="D36" i="8"/>
  <c r="C36" i="8"/>
  <c r="G29" i="8"/>
  <c r="G28" i="8"/>
  <c r="G27" i="8"/>
  <c r="G26" i="8" s="1"/>
  <c r="I26" i="8"/>
  <c r="H26" i="8"/>
  <c r="F26" i="8"/>
  <c r="E26" i="8"/>
  <c r="D26" i="8"/>
  <c r="C26" i="8"/>
  <c r="G24" i="8"/>
  <c r="G23" i="8"/>
  <c r="G22" i="8"/>
  <c r="G21" i="8" s="1"/>
  <c r="I21" i="8"/>
  <c r="H21" i="8"/>
  <c r="F21" i="8"/>
  <c r="E21" i="8"/>
  <c r="D21" i="8"/>
  <c r="C21" i="8"/>
  <c r="K14" i="8"/>
  <c r="H14" i="8"/>
  <c r="H13" i="8" s="1"/>
  <c r="H8" i="8" s="1"/>
  <c r="H19" i="8" s="1"/>
  <c r="I13" i="8"/>
  <c r="G13" i="8"/>
  <c r="G8" i="8" s="1"/>
  <c r="G19" i="8" s="1"/>
  <c r="F13" i="8"/>
  <c r="E13" i="8"/>
  <c r="D13" i="8"/>
  <c r="C13" i="8"/>
  <c r="I9" i="8"/>
  <c r="I8" i="8" s="1"/>
  <c r="I19" i="8" s="1"/>
  <c r="H9" i="8"/>
  <c r="G9" i="8"/>
  <c r="F9" i="8"/>
  <c r="F8" i="8" s="1"/>
  <c r="F19" i="8" s="1"/>
  <c r="E9" i="8"/>
  <c r="D9" i="8"/>
  <c r="C9" i="8"/>
  <c r="E8" i="8"/>
  <c r="E19" i="8" s="1"/>
  <c r="D8" i="8"/>
  <c r="D19" i="8" s="1"/>
  <c r="C8" i="8"/>
  <c r="C19" i="8" s="1"/>
  <c r="J33" i="7"/>
  <c r="I33" i="7"/>
  <c r="J28" i="7"/>
  <c r="J39" i="7" s="1"/>
  <c r="J43" i="7" s="1"/>
  <c r="I28" i="7"/>
  <c r="I39" i="7" s="1"/>
  <c r="I43" i="7" s="1"/>
  <c r="J25" i="7"/>
  <c r="I25" i="7"/>
  <c r="J19" i="7"/>
  <c r="I19" i="7"/>
  <c r="J14" i="7"/>
  <c r="I14" i="7"/>
  <c r="H73" i="6"/>
  <c r="H72" i="6" s="1"/>
  <c r="G73" i="6"/>
  <c r="G72" i="6" s="1"/>
  <c r="H67" i="6"/>
  <c r="H66" i="6" s="1"/>
  <c r="H79" i="6" s="1"/>
  <c r="G67" i="6"/>
  <c r="G66" i="6" s="1"/>
  <c r="H56" i="6"/>
  <c r="G56" i="6"/>
  <c r="H51" i="6"/>
  <c r="H61" i="6" s="1"/>
  <c r="G51" i="6"/>
  <c r="G61" i="6" s="1"/>
  <c r="H28" i="6"/>
  <c r="H47" i="6" s="1"/>
  <c r="G28" i="6"/>
  <c r="H15" i="6"/>
  <c r="G15" i="6"/>
  <c r="G47" i="6" s="1"/>
  <c r="G75" i="4"/>
  <c r="F75" i="4"/>
  <c r="G68" i="4"/>
  <c r="F68" i="4"/>
  <c r="F79" i="4" s="1"/>
  <c r="G63" i="4"/>
  <c r="F63" i="4"/>
  <c r="D60" i="4"/>
  <c r="C60" i="4"/>
  <c r="G57" i="4"/>
  <c r="F57" i="4"/>
  <c r="G42" i="4"/>
  <c r="F42" i="4"/>
  <c r="D41" i="4"/>
  <c r="C41" i="4"/>
  <c r="G38" i="4"/>
  <c r="F38" i="4"/>
  <c r="D38" i="4"/>
  <c r="C38" i="4"/>
  <c r="G31" i="4"/>
  <c r="F31" i="4"/>
  <c r="D31" i="4"/>
  <c r="C31" i="4"/>
  <c r="G27" i="4"/>
  <c r="F27" i="4"/>
  <c r="D25" i="4"/>
  <c r="C25" i="4"/>
  <c r="G23" i="4"/>
  <c r="F23" i="4"/>
  <c r="G19" i="4"/>
  <c r="F19" i="4"/>
  <c r="D17" i="4"/>
  <c r="C17" i="4"/>
  <c r="G9" i="4"/>
  <c r="F9" i="4"/>
  <c r="F47" i="4" s="1"/>
  <c r="F59" i="4" s="1"/>
  <c r="F81" i="4" s="1"/>
  <c r="D9" i="4"/>
  <c r="C9" i="4"/>
  <c r="C47" i="4" s="1"/>
  <c r="C62" i="4" s="1"/>
  <c r="G79" i="6" l="1"/>
  <c r="G82" i="6"/>
  <c r="G85" i="6" s="1"/>
  <c r="G79" i="4"/>
  <c r="D47" i="4"/>
  <c r="D62" i="4" s="1"/>
  <c r="G47" i="4"/>
  <c r="G59" i="4" s="1"/>
  <c r="G81" i="4" s="1"/>
  <c r="H82" i="6"/>
  <c r="H85" i="6" s="1"/>
</calcChain>
</file>

<file path=xl/sharedStrings.xml><?xml version="1.0" encoding="utf-8"?>
<sst xmlns="http://schemas.openxmlformats.org/spreadsheetml/2006/main" count="364" uniqueCount="296">
  <si>
    <t>MUNICIPIO DE TEPIC NAYARIT (a)</t>
  </si>
  <si>
    <t>Estado de Situación Financiera Detallado - LDF</t>
  </si>
  <si>
    <t>Al 31 de diciembre de 2018 y al 31 de Diciembre de 2019 (b)</t>
  </si>
  <si>
    <t>(PESOS)</t>
  </si>
  <si>
    <t>Concepto (c)</t>
  </si>
  <si>
    <t>2019 (d)</t>
  </si>
  <si>
    <t>31 de diciembre de 2018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</si>
  <si>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</si>
  <si>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</si>
  <si>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</si>
  <si>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</si>
  <si>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</si>
  <si>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</si>
  <si>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</si>
  <si>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</si>
  <si>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</si>
  <si>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</si>
  <si>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</si>
  <si>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</si>
  <si>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</si>
  <si>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</si>
  <si>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</si>
  <si>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</si>
  <si>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</si>
  <si>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</si>
  <si>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</si>
  <si>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</si>
  <si>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</si>
  <si>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</si>
  <si>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</si>
  <si>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</si>
  <si>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</si>
  <si>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</si>
  <si>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</si>
  <si>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</si>
  <si>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</si>
  <si>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</si>
  <si>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</si>
  <si>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</si>
  <si>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</si>
  <si>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</si>
  <si>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</si>
  <si>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</si>
  <si>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</si>
  <si>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</si>
  <si>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</si>
  <si>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</si>
  <si>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</si>
  <si>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</si>
  <si>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</si>
  <si>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</si>
  <si>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</si>
  <si>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</si>
  <si>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</si>
  <si>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</si>
  <si>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</si>
  <si>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</si>
  <si>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</si>
  <si>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</si>
  <si>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</si>
  <si>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</si>
  <si>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</si>
  <si>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</si>
  <si>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</si>
  <si>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</si>
  <si>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</si>
  <si>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</si>
  <si>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</si>
  <si>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</si>
  <si>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</si>
  <si>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</si>
  <si>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</si>
  <si>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</si>
  <si>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</si>
  <si>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</si>
  <si>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</si>
  <si>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</si>
  <si>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</si>
  <si>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</si>
  <si>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</si>
  <si>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</si>
  <si>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</si>
  <si>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</si>
  <si>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</si>
  <si>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</si>
  <si>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</si>
  <si>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</si>
  <si>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</si>
  <si>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</si>
  <si>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</si>
  <si>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</si>
  <si>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</si>
  <si>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</si>
  <si>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</si>
  <si>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</si>
  <si>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</si>
  <si>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</si>
  <si>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</si>
  <si>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</si>
  <si>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</si>
  <si>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</si>
  <si>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</si>
  <si>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</si>
  <si>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</si>
  <si>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</si>
  <si>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</si>
  <si>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</si>
  <si>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</si>
  <si>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</si>
  <si>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</si>
  <si>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</si>
  <si>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</si>
  <si>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</si>
  <si>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</si>
  <si>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</si>
  <si>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</si>
  <si>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</si>
  <si>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</si>
  <si>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</si>
  <si>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</si>
  <si>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</si>
  <si>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</si>
  <si>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</si>
  <si>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</si>
  <si>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emisor.</t>
  </si>
  <si>
    <t>Cuenta Pública 2019</t>
  </si>
  <si>
    <t>MUNICIPIO DE TEPIC NAYARIT</t>
  </si>
  <si>
    <t>Estado de Cambios en la Situación Financiera</t>
  </si>
  <si>
    <t>Del 1 de Enero al 31 de Diciembre de 2019</t>
  </si>
  <si>
    <t>(Pesos)</t>
  </si>
  <si>
    <t>Concepto</t>
  </si>
  <si>
    <t>Origen</t>
  </si>
  <si>
    <t>Aplicación</t>
  </si>
  <si>
    <t xml:space="preserve"> ACTIVO 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</si>
  <si>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</si>
  <si>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</si>
  <si>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</si>
  <si>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</si>
  <si>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</si>
  <si>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</si>
  <si>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</si>
  <si>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</si>
  <si>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</si>
  <si>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</si>
  <si>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</si>
  <si>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</si>
  <si>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</si>
  <si>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</si>
  <si>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</si>
  <si>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</si>
  <si>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</si>
  <si>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</si>
  <si>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</si>
  <si>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</si>
  <si>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</si>
  <si>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</si>
  <si>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</si>
  <si>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</si>
  <si>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</si>
  <si>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</si>
  <si>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</si>
  <si>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</si>
  <si>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</si>
  <si>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</si>
  <si>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</si>
  <si>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</si>
  <si>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</si>
  <si>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</si>
  <si>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</si>
  <si>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</si>
  <si>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</si>
  <si>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</si>
  <si>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</si>
  <si>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</si>
  <si>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</si>
  <si>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</si>
  <si>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</si>
  <si>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</si>
  <si>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</si>
  <si>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Estado de Flujos de Efectivo</t>
  </si>
  <si>
    <t>Del 1 de Enero al 31 de Diciembre de 2019 y 2018</t>
  </si>
  <si>
    <t>Flujos de Efectivo de las Actividades de Operación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</si>
  <si>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</si>
  <si>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</si>
  <si>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</si>
  <si>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</si>
  <si>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</si>
  <si>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</si>
  <si>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</si>
  <si>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</si>
  <si>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</si>
  <si>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</si>
  <si>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</si>
  <si>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</si>
  <si>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</si>
  <si>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</si>
  <si>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</si>
  <si>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</si>
  <si>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</si>
  <si>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</si>
  <si>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</si>
  <si>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</si>
  <si>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</si>
  <si>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</si>
  <si>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</si>
  <si>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</si>
  <si>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</si>
  <si>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</si>
  <si>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</si>
  <si>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</si>
  <si>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</si>
  <si>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</si>
  <si>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</si>
  <si>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</si>
  <si>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</si>
  <si>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</si>
  <si>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</si>
  <si>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</si>
  <si>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</si>
  <si>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</si>
  <si>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</si>
  <si>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</si>
  <si>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</si>
  <si>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</si>
  <si>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</si>
  <si>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</si>
  <si>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</si>
  <si>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</si>
  <si>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</si>
  <si>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</si>
  <si>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</si>
  <si>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</si>
  <si>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</si>
  <si>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</si>
  <si>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</si>
  <si>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</si>
  <si>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</si>
  <si>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</si>
  <si>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</si>
  <si>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</si>
  <si>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</si>
  <si>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</si>
  <si>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</si>
  <si>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</si>
  <si>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</si>
  <si>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</si>
  <si>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Informe Analítico de la Deuda Pública y Otros Pasivos - LDF</t>
  </si>
  <si>
    <t>Del 1 de Enero al 31 de Diciembre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</si>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</sst>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b/>
      <sz val="9"/>
      <color indexed="23"/>
      <name val="Arial"/>
      <family val="2"/>
    </font>
    <font>
      <b/>
      <i/>
      <sz val="9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  <font>
      <b/>
      <i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2" fillId="0" borderId="0" applyFont="0" applyFill="0" applyBorder="0" applyAlignment="0" applyProtection="0"/>
    <xf numFmtId="166" fontId="6" fillId="0" borderId="0"/>
    <xf numFmtId="0" fontId="23" fillId="0" borderId="0"/>
  </cellStyleXfs>
  <cellXfs count="2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2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4"/>
    </xf>
    <xf numFmtId="164" fontId="2" fillId="0" borderId="10" xfId="0" applyNumberFormat="1" applyFont="1" applyBorder="1" applyAlignment="1">
      <alignment horizontal="left" vertical="center" wrapText="1" indent="4"/>
    </xf>
    <xf numFmtId="164" fontId="2" fillId="0" borderId="10" xfId="0" applyNumberFormat="1" applyFont="1" applyBorder="1" applyAlignment="1">
      <alignment horizontal="left" vertical="center" indent="4"/>
    </xf>
    <xf numFmtId="164" fontId="4" fillId="0" borderId="5" xfId="0" applyNumberFormat="1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2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left" vertical="center" wrapText="1" indent="2"/>
    </xf>
    <xf numFmtId="164" fontId="2" fillId="0" borderId="8" xfId="0" applyNumberFormat="1" applyFont="1" applyBorder="1" applyAlignment="1">
      <alignment horizontal="right" vertical="center" wrapText="1"/>
    </xf>
    <xf numFmtId="0" fontId="5" fillId="3" borderId="0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5" fillId="3" borderId="0" xfId="0" applyFont="1" applyFill="1" applyAlignment="1" applyProtection="1">
      <protection locked="0"/>
    </xf>
    <xf numFmtId="0" fontId="5" fillId="3" borderId="0" xfId="0" applyFont="1" applyFill="1" applyBorder="1"/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/>
    <xf numFmtId="0" fontId="7" fillId="3" borderId="0" xfId="2" applyFont="1" applyFill="1" applyBorder="1" applyAlignment="1"/>
    <xf numFmtId="0" fontId="8" fillId="3" borderId="0" xfId="0" applyFont="1" applyFill="1" applyBorder="1" applyAlignment="1"/>
    <xf numFmtId="0" fontId="7" fillId="3" borderId="0" xfId="2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protection locked="0"/>
    </xf>
    <xf numFmtId="0" fontId="7" fillId="3" borderId="0" xfId="2" applyFont="1" applyFill="1" applyBorder="1" applyAlignment="1">
      <alignment horizontal="centerContinuous"/>
    </xf>
    <xf numFmtId="0" fontId="8" fillId="3" borderId="0" xfId="0" applyFont="1" applyFill="1" applyBorder="1" applyAlignment="1">
      <alignment horizontal="center"/>
    </xf>
    <xf numFmtId="0" fontId="9" fillId="3" borderId="0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center"/>
    </xf>
    <xf numFmtId="165" fontId="11" fillId="4" borderId="12" xfId="3" applyNumberFormat="1" applyFont="1" applyFill="1" applyBorder="1" applyAlignment="1">
      <alignment horizontal="center" vertical="center"/>
    </xf>
    <xf numFmtId="0" fontId="11" fillId="4" borderId="12" xfId="2" applyFont="1" applyFill="1" applyBorder="1" applyAlignment="1">
      <alignment horizontal="center" vertical="center"/>
    </xf>
    <xf numFmtId="0" fontId="5" fillId="3" borderId="13" xfId="0" applyFont="1" applyFill="1" applyBorder="1" applyAlignment="1"/>
    <xf numFmtId="0" fontId="7" fillId="3" borderId="0" xfId="2" applyFont="1" applyFill="1" applyBorder="1" applyAlignment="1">
      <alignment vertical="center"/>
    </xf>
    <xf numFmtId="0" fontId="9" fillId="3" borderId="0" xfId="2" applyFont="1" applyFill="1" applyBorder="1" applyAlignment="1"/>
    <xf numFmtId="0" fontId="5" fillId="3" borderId="14" xfId="0" applyFont="1" applyFill="1" applyBorder="1"/>
    <xf numFmtId="0" fontId="5" fillId="3" borderId="13" xfId="0" applyFont="1" applyFill="1" applyBorder="1" applyAlignment="1">
      <alignment vertical="top"/>
    </xf>
    <xf numFmtId="0" fontId="7" fillId="3" borderId="0" xfId="2" applyFont="1" applyFill="1" applyBorder="1" applyAlignment="1">
      <alignment vertical="top"/>
    </xf>
    <xf numFmtId="0" fontId="13" fillId="3" borderId="0" xfId="2" applyFont="1" applyFill="1" applyBorder="1" applyAlignment="1">
      <alignment horizontal="center"/>
    </xf>
    <xf numFmtId="0" fontId="9" fillId="3" borderId="13" xfId="0" applyFont="1" applyFill="1" applyBorder="1" applyAlignment="1">
      <alignment horizontal="left" vertical="top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13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3" fontId="9" fillId="3" borderId="0" xfId="0" applyNumberFormat="1" applyFont="1" applyFill="1" applyBorder="1" applyAlignment="1" applyProtection="1">
      <alignment horizontal="right" vertical="top"/>
    </xf>
    <xf numFmtId="3" fontId="9" fillId="3" borderId="0" xfId="3" applyNumberFormat="1" applyFont="1" applyFill="1" applyBorder="1" applyAlignment="1" applyProtection="1">
      <alignment horizontal="right" vertical="top" wrapText="1"/>
      <protection locked="0"/>
    </xf>
    <xf numFmtId="0" fontId="13" fillId="3" borderId="0" xfId="2" applyFont="1" applyFill="1" applyBorder="1" applyAlignment="1" applyProtection="1">
      <alignment horizontal="center"/>
    </xf>
    <xf numFmtId="0" fontId="9" fillId="3" borderId="15" xfId="0" applyFont="1" applyFill="1" applyBorder="1" applyAlignment="1">
      <alignment horizontal="left" vertical="top"/>
    </xf>
    <xf numFmtId="0" fontId="5" fillId="3" borderId="16" xfId="0" applyFont="1" applyFill="1" applyBorder="1"/>
    <xf numFmtId="0" fontId="5" fillId="3" borderId="16" xfId="0" applyFont="1" applyFill="1" applyBorder="1" applyAlignment="1">
      <alignment vertical="top"/>
    </xf>
    <xf numFmtId="0" fontId="5" fillId="3" borderId="17" xfId="0" applyFont="1" applyFill="1" applyBorder="1"/>
    <xf numFmtId="0" fontId="5" fillId="3" borderId="12" xfId="0" applyFont="1" applyFill="1" applyBorder="1"/>
    <xf numFmtId="0" fontId="9" fillId="3" borderId="16" xfId="0" applyFont="1" applyFill="1" applyBorder="1" applyAlignment="1">
      <alignment vertical="top"/>
    </xf>
    <xf numFmtId="0" fontId="9" fillId="3" borderId="16" xfId="0" applyFont="1" applyFill="1" applyBorder="1"/>
    <xf numFmtId="43" fontId="9" fillId="3" borderId="16" xfId="3" applyFont="1" applyFill="1" applyBorder="1"/>
    <xf numFmtId="0" fontId="5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>
      <alignment horizontal="left" vertical="top"/>
    </xf>
    <xf numFmtId="0" fontId="5" fillId="3" borderId="0" xfId="0" applyFont="1" applyFill="1"/>
    <xf numFmtId="0" fontId="5" fillId="3" borderId="0" xfId="0" applyFont="1" applyFill="1" applyBorder="1" applyAlignment="1">
      <alignment horizontal="centerContinuous"/>
    </xf>
    <xf numFmtId="0" fontId="7" fillId="3" borderId="0" xfId="4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7" fillId="3" borderId="0" xfId="2" applyFont="1" applyFill="1" applyBorder="1" applyAlignment="1">
      <alignment horizontal="center" vertical="top"/>
    </xf>
    <xf numFmtId="0" fontId="9" fillId="3" borderId="0" xfId="2" applyFont="1" applyFill="1" applyBorder="1" applyAlignment="1">
      <alignment horizontal="centerContinuous" vertical="center"/>
    </xf>
    <xf numFmtId="0" fontId="9" fillId="3" borderId="0" xfId="2" applyFont="1" applyFill="1" applyBorder="1" applyAlignment="1">
      <alignment horizontal="center" vertical="top"/>
    </xf>
    <xf numFmtId="0" fontId="15" fillId="3" borderId="0" xfId="0" applyFont="1" applyFill="1" applyBorder="1" applyAlignment="1">
      <alignment vertical="center"/>
    </xf>
    <xf numFmtId="0" fontId="16" fillId="4" borderId="18" xfId="0" applyFont="1" applyFill="1" applyBorder="1"/>
    <xf numFmtId="0" fontId="9" fillId="3" borderId="0" xfId="2" applyFont="1" applyFill="1" applyBorder="1" applyAlignment="1">
      <alignment vertical="top"/>
    </xf>
    <xf numFmtId="3" fontId="7" fillId="3" borderId="0" xfId="2" applyNumberFormat="1" applyFont="1" applyFill="1" applyBorder="1" applyAlignment="1">
      <alignment vertical="top"/>
    </xf>
    <xf numFmtId="3" fontId="9" fillId="3" borderId="0" xfId="2" applyNumberFormat="1" applyFont="1" applyFill="1" applyBorder="1" applyAlignment="1" applyProtection="1">
      <alignment vertical="top"/>
      <protection locked="0"/>
    </xf>
    <xf numFmtId="0" fontId="9" fillId="3" borderId="0" xfId="2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7" fillId="3" borderId="0" xfId="2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3" fontId="7" fillId="3" borderId="0" xfId="2" applyNumberFormat="1" applyFont="1" applyFill="1" applyBorder="1" applyAlignment="1">
      <alignment horizontal="right" vertical="top" wrapText="1"/>
    </xf>
    <xf numFmtId="0" fontId="5" fillId="3" borderId="14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3" fontId="9" fillId="3" borderId="0" xfId="2" applyNumberFormat="1" applyFont="1" applyFill="1" applyBorder="1" applyAlignment="1">
      <alignment vertical="top"/>
    </xf>
    <xf numFmtId="3" fontId="7" fillId="3" borderId="0" xfId="2" applyNumberFormat="1" applyFont="1" applyFill="1" applyBorder="1" applyAlignment="1" applyProtection="1">
      <alignment horizontal="right" vertical="top" wrapText="1"/>
      <protection locked="0"/>
    </xf>
    <xf numFmtId="3" fontId="7" fillId="3" borderId="0" xfId="2" applyNumberFormat="1" applyFont="1" applyFill="1" applyBorder="1" applyAlignment="1" applyProtection="1">
      <alignment horizontal="right" vertical="top" wrapText="1"/>
    </xf>
    <xf numFmtId="0" fontId="5" fillId="3" borderId="15" xfId="0" applyFont="1" applyFill="1" applyBorder="1" applyAlignment="1">
      <alignment vertical="top"/>
    </xf>
    <xf numFmtId="0" fontId="7" fillId="3" borderId="16" xfId="2" applyFont="1" applyFill="1" applyBorder="1" applyAlignment="1">
      <alignment vertical="top"/>
    </xf>
    <xf numFmtId="3" fontId="9" fillId="3" borderId="16" xfId="2" applyNumberFormat="1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7" fillId="5" borderId="0" xfId="2" applyFont="1" applyFill="1" applyBorder="1" applyAlignment="1" applyProtection="1"/>
    <xf numFmtId="0" fontId="7" fillId="5" borderId="0" xfId="4" applyNumberFormat="1" applyFont="1" applyFill="1" applyBorder="1" applyAlignment="1" applyProtection="1">
      <alignment horizontal="centerContinuous" vertical="center"/>
    </xf>
    <xf numFmtId="0" fontId="7" fillId="5" borderId="0" xfId="0" applyFont="1" applyFill="1" applyBorder="1" applyAlignment="1" applyProtection="1"/>
    <xf numFmtId="0" fontId="7" fillId="5" borderId="0" xfId="0" applyNumberFormat="1" applyFont="1" applyFill="1" applyBorder="1" applyAlignment="1" applyProtection="1"/>
    <xf numFmtId="0" fontId="7" fillId="5" borderId="0" xfId="0" applyFont="1" applyFill="1" applyBorder="1" applyAlignment="1" applyProtection="1">
      <alignment horizontal="centerContinuous"/>
    </xf>
    <xf numFmtId="166" fontId="9" fillId="5" borderId="0" xfId="4" applyFont="1" applyFill="1" applyBorder="1" applyProtection="1"/>
    <xf numFmtId="166" fontId="9" fillId="3" borderId="0" xfId="4" applyFont="1" applyFill="1" applyBorder="1" applyProtection="1"/>
    <xf numFmtId="0" fontId="11" fillId="4" borderId="11" xfId="2" applyFont="1" applyFill="1" applyBorder="1" applyAlignment="1" applyProtection="1">
      <alignment horizontal="center" vertical="center" wrapText="1"/>
    </xf>
    <xf numFmtId="0" fontId="11" fillId="4" borderId="12" xfId="2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0" fontId="11" fillId="4" borderId="18" xfId="2" applyFont="1" applyFill="1" applyBorder="1" applyAlignment="1" applyProtection="1">
      <alignment horizontal="center" vertical="center" wrapText="1"/>
    </xf>
    <xf numFmtId="0" fontId="7" fillId="3" borderId="13" xfId="4" applyNumberFormat="1" applyFont="1" applyFill="1" applyBorder="1" applyAlignment="1" applyProtection="1">
      <alignment horizontal="centerContinuous" vertical="center"/>
    </xf>
    <xf numFmtId="0" fontId="7" fillId="3" borderId="13" xfId="4" applyNumberFormat="1" applyFont="1" applyFill="1" applyBorder="1" applyAlignment="1" applyProtection="1">
      <alignment vertical="center"/>
    </xf>
    <xf numFmtId="0" fontId="7" fillId="3" borderId="0" xfId="4" applyNumberFormat="1" applyFont="1" applyFill="1" applyBorder="1" applyAlignment="1" applyProtection="1">
      <alignment vertical="top"/>
    </xf>
    <xf numFmtId="0" fontId="7" fillId="3" borderId="14" xfId="4" applyNumberFormat="1" applyFont="1" applyFill="1" applyBorder="1" applyAlignment="1" applyProtection="1">
      <alignment vertical="top"/>
    </xf>
    <xf numFmtId="0" fontId="8" fillId="3" borderId="13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7" fillId="3" borderId="14" xfId="0" applyFont="1" applyFill="1" applyBorder="1" applyAlignment="1" applyProtection="1">
      <alignment vertical="top"/>
    </xf>
    <xf numFmtId="3" fontId="7" fillId="3" borderId="0" xfId="0" applyNumberFormat="1" applyFont="1" applyFill="1" applyBorder="1" applyAlignment="1" applyProtection="1">
      <alignment horizontal="center" vertical="top"/>
      <protection locked="0"/>
    </xf>
    <xf numFmtId="0" fontId="8" fillId="3" borderId="14" xfId="0" applyFont="1" applyFill="1" applyBorder="1" applyAlignment="1" applyProtection="1">
      <alignment vertical="top"/>
    </xf>
    <xf numFmtId="0" fontId="5" fillId="3" borderId="13" xfId="0" applyFont="1" applyFill="1" applyBorder="1" applyAlignment="1" applyProtection="1"/>
    <xf numFmtId="0" fontId="13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  <protection locked="0"/>
    </xf>
    <xf numFmtId="0" fontId="5" fillId="3" borderId="14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horizontal="center" vertical="top"/>
      <protection locked="0"/>
    </xf>
    <xf numFmtId="0" fontId="7" fillId="3" borderId="0" xfId="0" applyFont="1" applyFill="1" applyBorder="1" applyAlignment="1" applyProtection="1">
      <alignment horizontal="right" vertical="top"/>
      <protection locked="0"/>
    </xf>
    <xf numFmtId="0" fontId="5" fillId="3" borderId="0" xfId="0" applyFont="1" applyFill="1" applyBorder="1" applyAlignment="1" applyProtection="1">
      <alignment vertical="top"/>
    </xf>
    <xf numFmtId="0" fontId="9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top"/>
    </xf>
    <xf numFmtId="0" fontId="7" fillId="3" borderId="0" xfId="0" applyFont="1" applyFill="1" applyBorder="1" applyAlignment="1" applyProtection="1">
      <alignment horizontal="right" vertical="top"/>
    </xf>
    <xf numFmtId="0" fontId="17" fillId="3" borderId="13" xfId="0" applyFont="1" applyFill="1" applyBorder="1" applyAlignment="1" applyProtection="1"/>
    <xf numFmtId="0" fontId="14" fillId="3" borderId="0" xfId="0" applyFont="1" applyFill="1" applyBorder="1" applyAlignment="1" applyProtection="1">
      <alignment vertical="top"/>
    </xf>
    <xf numFmtId="3" fontId="14" fillId="3" borderId="0" xfId="0" applyNumberFormat="1" applyFont="1" applyFill="1" applyBorder="1" applyAlignment="1" applyProtection="1">
      <alignment horizontal="center" vertical="top"/>
      <protection locked="0"/>
    </xf>
    <xf numFmtId="3" fontId="14" fillId="3" borderId="0" xfId="0" applyNumberFormat="1" applyFont="1" applyFill="1" applyBorder="1" applyAlignment="1" applyProtection="1">
      <alignment horizontal="right" vertical="top"/>
    </xf>
    <xf numFmtId="0" fontId="17" fillId="3" borderId="14" xfId="0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center" vertical="top"/>
      <protection locked="0"/>
    </xf>
    <xf numFmtId="3" fontId="14" fillId="3" borderId="0" xfId="0" applyNumberFormat="1" applyFont="1" applyFill="1" applyBorder="1" applyAlignment="1" applyProtection="1">
      <alignment horizontal="center" vertical="top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0" fontId="17" fillId="3" borderId="15" xfId="0" applyFont="1" applyFill="1" applyBorder="1" applyAlignment="1" applyProtection="1"/>
    <xf numFmtId="0" fontId="14" fillId="3" borderId="16" xfId="0" applyFont="1" applyFill="1" applyBorder="1" applyAlignment="1" applyProtection="1">
      <alignment vertical="top"/>
    </xf>
    <xf numFmtId="3" fontId="14" fillId="3" borderId="16" xfId="0" applyNumberFormat="1" applyFont="1" applyFill="1" applyBorder="1" applyAlignment="1" applyProtection="1">
      <alignment horizontal="center" vertical="top"/>
    </xf>
    <xf numFmtId="3" fontId="14" fillId="3" borderId="16" xfId="0" applyNumberFormat="1" applyFont="1" applyFill="1" applyBorder="1" applyAlignment="1" applyProtection="1">
      <alignment horizontal="right" vertical="top"/>
    </xf>
    <xf numFmtId="0" fontId="17" fillId="3" borderId="17" xfId="0" applyFont="1" applyFill="1" applyBorder="1" applyAlignment="1" applyProtection="1">
      <alignment vertical="top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/>
    <xf numFmtId="0" fontId="5" fillId="3" borderId="0" xfId="0" applyFont="1" applyFill="1" applyBorder="1" applyProtection="1"/>
    <xf numFmtId="0" fontId="9" fillId="3" borderId="0" xfId="0" applyFont="1" applyFill="1" applyBorder="1" applyProtection="1"/>
    <xf numFmtId="43" fontId="9" fillId="3" borderId="0" xfId="3" applyFont="1" applyFill="1" applyBorder="1" applyProtection="1"/>
    <xf numFmtId="0" fontId="9" fillId="3" borderId="0" xfId="0" applyFont="1" applyFill="1" applyBorder="1" applyAlignment="1" applyProtection="1">
      <alignment vertical="center"/>
    </xf>
    <xf numFmtId="0" fontId="5" fillId="5" borderId="0" xfId="0" applyFont="1" applyFill="1" applyBorder="1" applyProtection="1"/>
    <xf numFmtId="0" fontId="9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center" vertical="top" wrapText="1"/>
      <protection locked="0"/>
    </xf>
    <xf numFmtId="43" fontId="9" fillId="5" borderId="0" xfId="3" applyFont="1" applyFill="1" applyBorder="1" applyAlignment="1" applyProtection="1">
      <alignment vertical="top"/>
    </xf>
    <xf numFmtId="0" fontId="7" fillId="5" borderId="0" xfId="0" applyFont="1" applyFill="1" applyBorder="1" applyAlignment="1" applyProtection="1">
      <alignment vertical="top"/>
    </xf>
    <xf numFmtId="43" fontId="9" fillId="5" borderId="0" xfId="3" applyFont="1" applyFill="1" applyBorder="1" applyProtection="1"/>
    <xf numFmtId="0" fontId="18" fillId="0" borderId="0" xfId="0" applyFont="1"/>
    <xf numFmtId="0" fontId="19" fillId="2" borderId="9" xfId="0" applyFont="1" applyFill="1" applyBorder="1" applyAlignment="1">
      <alignment horizontal="center" vertical="center"/>
    </xf>
    <xf numFmtId="164" fontId="19" fillId="0" borderId="10" xfId="0" applyNumberFormat="1" applyFont="1" applyBorder="1" applyAlignment="1">
      <alignment horizontal="justify" vertical="center" wrapText="1"/>
    </xf>
    <xf numFmtId="164" fontId="19" fillId="0" borderId="5" xfId="0" applyNumberFormat="1" applyFont="1" applyBorder="1" applyAlignment="1">
      <alignment horizontal="right" vertical="center" wrapText="1"/>
    </xf>
    <xf numFmtId="164" fontId="18" fillId="0" borderId="10" xfId="0" applyNumberFormat="1" applyFont="1" applyBorder="1" applyAlignment="1">
      <alignment horizontal="left" vertical="center" wrapText="1" indent="2"/>
    </xf>
    <xf numFmtId="164" fontId="18" fillId="0" borderId="5" xfId="0" applyNumberFormat="1" applyFont="1" applyBorder="1" applyAlignment="1">
      <alignment horizontal="right" vertical="center" wrapText="1"/>
    </xf>
    <xf numFmtId="43" fontId="18" fillId="0" borderId="0" xfId="1" applyFont="1"/>
    <xf numFmtId="164" fontId="18" fillId="2" borderId="5" xfId="0" applyNumberFormat="1" applyFont="1" applyFill="1" applyBorder="1" applyAlignment="1">
      <alignment horizontal="right" vertical="center" wrapText="1"/>
    </xf>
    <xf numFmtId="164" fontId="18" fillId="0" borderId="5" xfId="0" applyNumberFormat="1" applyFont="1" applyFill="1" applyBorder="1" applyAlignment="1">
      <alignment horizontal="right" vertical="center" wrapText="1"/>
    </xf>
    <xf numFmtId="164" fontId="18" fillId="0" borderId="10" xfId="0" applyNumberFormat="1" applyFont="1" applyBorder="1" applyAlignment="1">
      <alignment horizontal="justify" vertical="center" wrapText="1"/>
    </xf>
    <xf numFmtId="164" fontId="19" fillId="0" borderId="10" xfId="0" applyNumberFormat="1" applyFont="1" applyBorder="1" applyAlignment="1">
      <alignment horizontal="justify" vertical="center"/>
    </xf>
    <xf numFmtId="164" fontId="20" fillId="0" borderId="10" xfId="0" applyNumberFormat="1" applyFont="1" applyBorder="1" applyAlignment="1">
      <alignment horizontal="justify" vertical="center" wrapText="1"/>
    </xf>
    <xf numFmtId="164" fontId="20" fillId="0" borderId="5" xfId="0" applyNumberFormat="1" applyFont="1" applyBorder="1" applyAlignment="1">
      <alignment horizontal="right" vertical="center" wrapText="1"/>
    </xf>
    <xf numFmtId="164" fontId="20" fillId="0" borderId="9" xfId="0" applyNumberFormat="1" applyFont="1" applyBorder="1" applyAlignment="1">
      <alignment horizontal="justify" vertical="center" wrapText="1"/>
    </xf>
    <xf numFmtId="164" fontId="20" fillId="0" borderId="8" xfId="0" applyNumberFormat="1" applyFont="1" applyBorder="1" applyAlignment="1">
      <alignment horizontal="right" vertical="center" wrapText="1"/>
    </xf>
    <xf numFmtId="164" fontId="21" fillId="0" borderId="0" xfId="0" applyNumberFormat="1" applyFont="1" applyAlignment="1">
      <alignment vertical="center"/>
    </xf>
    <xf numFmtId="164" fontId="18" fillId="0" borderId="0" xfId="0" applyNumberFormat="1" applyFont="1"/>
    <xf numFmtId="164" fontId="20" fillId="0" borderId="0" xfId="0" applyNumberFormat="1" applyFont="1" applyBorder="1" applyAlignment="1">
      <alignment horizontal="right" vertical="center" wrapText="1"/>
    </xf>
    <xf numFmtId="164" fontId="22" fillId="0" borderId="0" xfId="0" applyNumberFormat="1" applyFont="1" applyAlignment="1">
      <alignment vertical="center"/>
    </xf>
    <xf numFmtId="164" fontId="19" fillId="2" borderId="3" xfId="0" applyNumberFormat="1" applyFont="1" applyFill="1" applyBorder="1" applyAlignment="1">
      <alignment horizontal="center" vertical="center" wrapText="1"/>
    </xf>
    <xf numFmtId="164" fontId="19" fillId="2" borderId="8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left" vertical="center" wrapText="1"/>
    </xf>
    <xf numFmtId="164" fontId="18" fillId="0" borderId="9" xfId="0" applyNumberFormat="1" applyFont="1" applyBorder="1" applyAlignment="1">
      <alignment horizontal="justify" vertical="center" wrapText="1"/>
    </xf>
    <xf numFmtId="164" fontId="18" fillId="0" borderId="8" xfId="0" applyNumberFormat="1" applyFont="1" applyBorder="1" applyAlignment="1">
      <alignment horizontal="right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>
      <alignment horizontal="center"/>
    </xf>
    <xf numFmtId="0" fontId="11" fillId="4" borderId="12" xfId="2" applyFont="1" applyFill="1" applyBorder="1" applyAlignment="1">
      <alignment horizontal="center" vertical="center"/>
    </xf>
    <xf numFmtId="0" fontId="7" fillId="3" borderId="13" xfId="2" applyFont="1" applyFill="1" applyBorder="1" applyAlignment="1">
      <alignment horizontal="left" vertical="top"/>
    </xf>
    <xf numFmtId="0" fontId="7" fillId="3" borderId="0" xfId="2" applyFont="1" applyFill="1" applyBorder="1" applyAlignment="1">
      <alignment horizontal="left" vertical="top"/>
    </xf>
    <xf numFmtId="0" fontId="9" fillId="0" borderId="0" xfId="2" applyFont="1" applyFill="1" applyBorder="1" applyAlignment="1">
      <alignment horizontal="left" vertical="top"/>
    </xf>
    <xf numFmtId="0" fontId="9" fillId="3" borderId="0" xfId="2" applyFont="1" applyFill="1" applyBorder="1" applyAlignment="1">
      <alignment horizontal="left" vertical="top"/>
    </xf>
    <xf numFmtId="0" fontId="7" fillId="0" borderId="13" xfId="2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left" vertical="top"/>
    </xf>
    <xf numFmtId="0" fontId="9" fillId="5" borderId="0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left" vertical="top"/>
    </xf>
    <xf numFmtId="0" fontId="7" fillId="3" borderId="0" xfId="0" applyFont="1" applyFill="1" applyBorder="1" applyAlignment="1" applyProtection="1">
      <alignment horizontal="left" vertical="top"/>
    </xf>
    <xf numFmtId="0" fontId="14" fillId="3" borderId="16" xfId="0" applyFont="1" applyFill="1" applyBorder="1" applyAlignment="1" applyProtection="1">
      <alignment horizontal="left" vertical="top"/>
    </xf>
    <xf numFmtId="0" fontId="7" fillId="3" borderId="0" xfId="0" applyFont="1" applyFill="1" applyBorder="1" applyAlignment="1" applyProtection="1">
      <alignment horizontal="center" vertical="top"/>
    </xf>
    <xf numFmtId="0" fontId="7" fillId="5" borderId="0" xfId="4" applyNumberFormat="1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3" borderId="14" xfId="4" applyNumberFormat="1" applyFont="1" applyFill="1" applyBorder="1" applyAlignment="1" applyProtection="1">
      <alignment horizontal="center" vertical="center"/>
    </xf>
    <xf numFmtId="0" fontId="7" fillId="3" borderId="0" xfId="4" applyNumberFormat="1" applyFont="1" applyFill="1" applyBorder="1" applyAlignment="1" applyProtection="1">
      <alignment horizontal="center" vertical="top"/>
    </xf>
    <xf numFmtId="0" fontId="7" fillId="3" borderId="14" xfId="4" applyNumberFormat="1" applyFont="1" applyFill="1" applyBorder="1" applyAlignment="1" applyProtection="1">
      <alignment horizontal="center" vertical="top"/>
    </xf>
    <xf numFmtId="0" fontId="7" fillId="5" borderId="0" xfId="2" applyFont="1" applyFill="1" applyBorder="1" applyAlignment="1" applyProtection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left" vertical="top" wrapText="1"/>
    </xf>
    <xf numFmtId="164" fontId="19" fillId="2" borderId="19" xfId="0" applyNumberFormat="1" applyFont="1" applyFill="1" applyBorder="1" applyAlignment="1">
      <alignment horizontal="center" vertical="center" wrapText="1"/>
    </xf>
    <xf numFmtId="164" fontId="19" fillId="2" borderId="9" xfId="0" applyNumberFormat="1" applyFont="1" applyFill="1" applyBorder="1" applyAlignment="1">
      <alignment horizontal="center" vertical="center" wrapText="1"/>
    </xf>
  </cellXfs>
  <cellStyles count="6">
    <cellStyle name="=C:\WINNT\SYSTEM32\COMMAND.COM" xfId="4"/>
    <cellStyle name="Millares" xfId="1" builtinId="3"/>
    <cellStyle name="Millares 2" xfId="3"/>
    <cellStyle name="Normal" xfId="0" builtinId="0"/>
    <cellStyle name="Normal 2" xfId="2"/>
    <cellStyle name="Normal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2190750</xdr:colOff>
      <xdr:row>4</xdr:row>
      <xdr:rowOff>159808</xdr:rowOff>
    </xdr:to>
    <xdr:pic>
      <xdr:nvPicPr>
        <xdr:cNvPr id="3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169333"/>
          <a:ext cx="2190750" cy="636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1964531</xdr:colOff>
      <xdr:row>5</xdr:row>
      <xdr:rowOff>69056</xdr:rowOff>
    </xdr:to>
    <xdr:pic>
      <xdr:nvPicPr>
        <xdr:cNvPr id="3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250031"/>
          <a:ext cx="1964531" cy="640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119062</xdr:colOff>
      <xdr:row>5</xdr:row>
      <xdr:rowOff>21431</xdr:rowOff>
    </xdr:to>
    <xdr:pic>
      <xdr:nvPicPr>
        <xdr:cNvPr id="2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54781"/>
          <a:ext cx="1964531" cy="640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440531</xdr:colOff>
      <xdr:row>4</xdr:row>
      <xdr:rowOff>69056</xdr:rowOff>
    </xdr:to>
    <xdr:pic>
      <xdr:nvPicPr>
        <xdr:cNvPr id="2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4" y="107156"/>
          <a:ext cx="1964531" cy="640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719644</xdr:colOff>
      <xdr:row>46</xdr:row>
      <xdr:rowOff>158749</xdr:rowOff>
    </xdr:from>
    <xdr:to>
      <xdr:col>8</xdr:col>
      <xdr:colOff>867811</xdr:colOff>
      <xdr:row>55</xdr:row>
      <xdr:rowOff>105832</xdr:rowOff>
    </xdr:to>
    <xdr:sp macro="" textlink="">
      <xdr:nvSpPr>
        <xdr:cNvPr id="2" name="4 CuadroTexto"/>
        <xdr:cNvSpPr txBox="1"/>
      </xdr:nvSpPr>
      <xdr:spPr>
        <a:xfrm>
          <a:off x="1053019" y="9102724"/>
          <a:ext cx="8692092" cy="1404408"/>
        </a:xfrm>
        <a:prstGeom prst="rect">
          <a:avLst/>
        </a:prstGeom>
        <a:solidFill>
          <a:schemeClr val="bg1"/>
        </a:solidFill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 b="1">
              <a:latin typeface="Arial" pitchFamily="34" charset="0"/>
              <a:cs typeface="Arial" pitchFamily="34" charset="0"/>
            </a:rPr>
            <a:t>	ELABORO			   REVISO			          AUTORIZO</a:t>
          </a:r>
        </a:p>
        <a:p>
          <a:endParaRPr lang="es-MX" sz="800" b="1">
            <a:latin typeface="Arial" pitchFamily="34" charset="0"/>
            <a:cs typeface="Arial" pitchFamily="34" charset="0"/>
          </a:endParaRPr>
        </a:p>
        <a:p>
          <a:endParaRPr lang="es-MX" sz="800" b="1">
            <a:latin typeface="Arial" pitchFamily="34" charset="0"/>
            <a:cs typeface="Arial" pitchFamily="34" charset="0"/>
          </a:endParaRPr>
        </a:p>
        <a:p>
          <a:endParaRPr lang="es-MX" sz="800" b="1">
            <a:latin typeface="Arial" pitchFamily="34" charset="0"/>
            <a:cs typeface="Arial" pitchFamily="34" charset="0"/>
          </a:endParaRPr>
        </a:p>
        <a:p>
          <a:endParaRPr lang="es-MX" sz="800" b="1">
            <a:latin typeface="Arial" pitchFamily="34" charset="0"/>
            <a:cs typeface="Arial" pitchFamily="34" charset="0"/>
          </a:endParaRPr>
        </a:p>
        <a:p>
          <a:endParaRPr lang="es-MX" sz="800" b="1">
            <a:latin typeface="Arial" pitchFamily="34" charset="0"/>
            <a:cs typeface="Arial" pitchFamily="34" charset="0"/>
          </a:endParaRPr>
        </a:p>
        <a:p>
          <a:endParaRPr lang="es-MX" sz="800" b="1">
            <a:latin typeface="Arial" pitchFamily="34" charset="0"/>
            <a:cs typeface="Arial" pitchFamily="34" charset="0"/>
          </a:endParaRPr>
        </a:p>
        <a:p>
          <a:r>
            <a:rPr lang="es-MX" sz="800" b="1">
              <a:latin typeface="Arial" pitchFamily="34" charset="0"/>
              <a:cs typeface="Arial" pitchFamily="34" charset="0"/>
            </a:rPr>
            <a:t>______________________________________	        __________________________________                      ____________________________________________</a:t>
          </a:r>
        </a:p>
        <a:p>
          <a:r>
            <a:rPr lang="es-MX" sz="800" b="1">
              <a:latin typeface="Arial" pitchFamily="34" charset="0"/>
              <a:cs typeface="Arial" pitchFamily="34" charset="0"/>
            </a:rPr>
            <a:t>              L.C. HORTENCIA HERRERA		                  C.P. ARTURO RUIZ LOPEZ 	   DR. FRANCISCO ALBERTO RIVERA DOMINGUEZ</a:t>
          </a:r>
        </a:p>
        <a:p>
          <a:r>
            <a:rPr lang="es-MX" sz="800" b="1">
              <a:latin typeface="Arial" pitchFamily="34" charset="0"/>
              <a:cs typeface="Arial" pitchFamily="34" charset="0"/>
            </a:rPr>
            <a:t>JEFA DE CONTABILIDAD GUBERNAMENTAL	                   DIRECTOR DE EGRESOS		</a:t>
          </a:r>
          <a:r>
            <a:rPr lang="es-MX" sz="800" b="1" baseline="0">
              <a:latin typeface="Arial" pitchFamily="34" charset="0"/>
              <a:cs typeface="Arial" pitchFamily="34" charset="0"/>
            </a:rPr>
            <a:t>                         </a:t>
          </a:r>
          <a:r>
            <a:rPr lang="es-MX" sz="800" b="1">
              <a:latin typeface="Arial" pitchFamily="34" charset="0"/>
              <a:cs typeface="Arial" pitchFamily="34" charset="0"/>
            </a:rPr>
            <a:t>TESORERO MUNICIPAL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1964531</xdr:colOff>
      <xdr:row>4</xdr:row>
      <xdr:rowOff>164306</xdr:rowOff>
    </xdr:to>
    <xdr:pic>
      <xdr:nvPicPr>
        <xdr:cNvPr id="3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69333"/>
          <a:ext cx="1964531" cy="640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zoomScale="90" zoomScaleNormal="90" workbookViewId="0">
      <pane ySplit="6" topLeftCell="A7" activePane="bottomLeft" state="frozen"/>
      <selection pane="bottomLeft" activeCell="B27" sqref="B27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177" t="s">
        <v>0</v>
      </c>
      <c r="C2" s="178"/>
      <c r="D2" s="178"/>
      <c r="E2" s="178"/>
      <c r="F2" s="178"/>
      <c r="G2" s="179"/>
    </row>
    <row r="3" spans="2:7" x14ac:dyDescent="0.2">
      <c r="B3" s="180" t="s">
        <v>1</v>
      </c>
      <c r="C3" s="181"/>
      <c r="D3" s="181"/>
      <c r="E3" s="181"/>
      <c r="F3" s="181"/>
      <c r="G3" s="182"/>
    </row>
    <row r="4" spans="2:7" x14ac:dyDescent="0.2">
      <c r="B4" s="180" t="s">
        <v>2</v>
      </c>
      <c r="C4" s="181"/>
      <c r="D4" s="181"/>
      <c r="E4" s="181"/>
      <c r="F4" s="181"/>
      <c r="G4" s="182"/>
    </row>
    <row r="5" spans="2:7" ht="13.5" thickBot="1" x14ac:dyDescent="0.25">
      <c r="B5" s="183" t="s">
        <v>3</v>
      </c>
      <c r="C5" s="184"/>
      <c r="D5" s="184"/>
      <c r="E5" s="184"/>
      <c r="F5" s="184"/>
      <c r="G5" s="185"/>
    </row>
    <row r="6" spans="2:7" ht="26.25" thickBot="1" x14ac:dyDescent="0.25">
      <c r="B6" s="3" t="s">
        <v>4</v>
      </c>
      <c r="C6" s="4" t="s">
        <v>5</v>
      </c>
      <c r="D6" s="4" t="s">
        <v>6</v>
      </c>
      <c r="E6" s="5" t="s">
        <v>4</v>
      </c>
      <c r="F6" s="4" t="s">
        <v>5</v>
      </c>
      <c r="G6" s="4" t="s">
        <v>6</v>
      </c>
    </row>
    <row r="7" spans="2:7" x14ac:dyDescent="0.2">
      <c r="B7" s="6" t="s">
        <v>7</v>
      </c>
      <c r="C7" s="7"/>
      <c r="D7" s="7"/>
      <c r="E7" s="8" t="s">
        <v>8</v>
      </c>
      <c r="F7" s="7"/>
      <c r="G7" s="7"/>
    </row>
    <row r="8" spans="2:7" x14ac:dyDescent="0.2">
      <c r="B8" s="6" t="s">
        <v>9</v>
      </c>
      <c r="C8" s="9"/>
      <c r="D8" s="9"/>
      <c r="E8" s="8" t="s">
        <v>10</v>
      </c>
      <c r="F8" s="9"/>
      <c r="G8" s="9"/>
    </row>
    <row r="9" spans="2:7" x14ac:dyDescent="0.2">
      <c r="B9" s="10" t="s">
        <v>11</v>
      </c>
      <c r="C9" s="9">
        <f>SUM(C10:C16)</f>
        <v>175056630.77000001</v>
      </c>
      <c r="D9" s="9">
        <f>SUM(D10:D16)</f>
        <v>111031080.27</v>
      </c>
      <c r="E9" s="11" t="s">
        <v>12</v>
      </c>
      <c r="F9" s="9">
        <f>SUM(F10:F18)</f>
        <v>169922418.38</v>
      </c>
      <c r="G9" s="9">
        <f>SUM(G10:G18)</f>
        <v>206618281.20000002</v>
      </c>
    </row>
    <row r="10" spans="2:7" x14ac:dyDescent="0.2">
      <c r="B10" s="12" t="s">
        <v>13</v>
      </c>
      <c r="C10" s="9">
        <v>0</v>
      </c>
      <c r="D10" s="9">
        <v>56272.21</v>
      </c>
      <c r="E10" s="13" t="s">
        <v>14</v>
      </c>
      <c r="F10" s="9">
        <v>19638246.870000001</v>
      </c>
      <c r="G10" s="9">
        <v>16237613.41</v>
      </c>
    </row>
    <row r="11" spans="2:7" x14ac:dyDescent="0.2">
      <c r="B11" s="12" t="s">
        <v>15</v>
      </c>
      <c r="C11" s="9">
        <v>150922447.52000001</v>
      </c>
      <c r="D11" s="9">
        <v>99702184.719999999</v>
      </c>
      <c r="E11" s="13" t="s">
        <v>16</v>
      </c>
      <c r="F11" s="9">
        <v>65373503.759999998</v>
      </c>
      <c r="G11" s="9">
        <v>83988060.790000007</v>
      </c>
    </row>
    <row r="12" spans="2:7" x14ac:dyDescent="0.2">
      <c r="B12" s="12" t="s">
        <v>17</v>
      </c>
      <c r="C12" s="9">
        <v>3850084.22</v>
      </c>
      <c r="D12" s="9">
        <v>0</v>
      </c>
      <c r="E12" s="13" t="s">
        <v>18</v>
      </c>
      <c r="F12" s="9">
        <v>53221106.700000003</v>
      </c>
      <c r="G12" s="9">
        <v>56596593.719999999</v>
      </c>
    </row>
    <row r="13" spans="2:7" x14ac:dyDescent="0.2">
      <c r="B13" s="12" t="s">
        <v>19</v>
      </c>
      <c r="C13" s="9">
        <v>13568775.189999999</v>
      </c>
      <c r="D13" s="9">
        <v>0</v>
      </c>
      <c r="E13" s="13" t="s">
        <v>20</v>
      </c>
      <c r="F13" s="9">
        <v>2022507.83</v>
      </c>
      <c r="G13" s="9">
        <v>2022507.83</v>
      </c>
    </row>
    <row r="14" spans="2:7" x14ac:dyDescent="0.2">
      <c r="B14" s="12" t="s">
        <v>21</v>
      </c>
      <c r="C14" s="9">
        <v>69060</v>
      </c>
      <c r="D14" s="9">
        <v>69060</v>
      </c>
      <c r="E14" s="13" t="s">
        <v>22</v>
      </c>
      <c r="F14" s="9">
        <v>2948289.9</v>
      </c>
      <c r="G14" s="9">
        <v>1739334.26</v>
      </c>
    </row>
    <row r="15" spans="2:7" ht="25.5" x14ac:dyDescent="0.2">
      <c r="B15" s="12" t="s">
        <v>23</v>
      </c>
      <c r="C15" s="9">
        <v>6646263.8399999999</v>
      </c>
      <c r="D15" s="9">
        <v>11203563.34</v>
      </c>
      <c r="E15" s="13" t="s">
        <v>24</v>
      </c>
      <c r="F15" s="9">
        <v>0</v>
      </c>
      <c r="G15" s="9">
        <v>0</v>
      </c>
    </row>
    <row r="16" spans="2:7" x14ac:dyDescent="0.2">
      <c r="B16" s="12" t="s">
        <v>25</v>
      </c>
      <c r="C16" s="9">
        <v>0</v>
      </c>
      <c r="D16" s="9">
        <v>0</v>
      </c>
      <c r="E16" s="13" t="s">
        <v>26</v>
      </c>
      <c r="F16" s="9">
        <v>26718763.32</v>
      </c>
      <c r="G16" s="9">
        <v>46034171.189999998</v>
      </c>
    </row>
    <row r="17" spans="2:7" x14ac:dyDescent="0.2">
      <c r="B17" s="10" t="s">
        <v>27</v>
      </c>
      <c r="C17" s="9">
        <f>SUM(C18:C24)</f>
        <v>241938457.19</v>
      </c>
      <c r="D17" s="9">
        <f>SUM(D18:D24)</f>
        <v>242452956.58000001</v>
      </c>
      <c r="E17" s="13" t="s">
        <v>28</v>
      </c>
      <c r="F17" s="9">
        <v>0</v>
      </c>
      <c r="G17" s="9">
        <v>0</v>
      </c>
    </row>
    <row r="18" spans="2:7" x14ac:dyDescent="0.2">
      <c r="B18" s="12" t="s">
        <v>29</v>
      </c>
      <c r="C18" s="9">
        <v>0</v>
      </c>
      <c r="D18" s="9">
        <v>0</v>
      </c>
      <c r="E18" s="13" t="s">
        <v>30</v>
      </c>
      <c r="F18" s="9">
        <v>0</v>
      </c>
      <c r="G18" s="9">
        <v>0</v>
      </c>
    </row>
    <row r="19" spans="2:7" x14ac:dyDescent="0.2">
      <c r="B19" s="12" t="s">
        <v>31</v>
      </c>
      <c r="C19" s="9">
        <v>44073256.560000002</v>
      </c>
      <c r="D19" s="9">
        <v>44151066.560000002</v>
      </c>
      <c r="E19" s="11" t="s">
        <v>32</v>
      </c>
      <c r="F19" s="9">
        <f>SUM(F20:F22)</f>
        <v>340423307.52999997</v>
      </c>
      <c r="G19" s="9">
        <f>SUM(G20:G22)</f>
        <v>385015092.13</v>
      </c>
    </row>
    <row r="20" spans="2:7" x14ac:dyDescent="0.2">
      <c r="B20" s="12" t="s">
        <v>33</v>
      </c>
      <c r="C20" s="9">
        <v>59761.08</v>
      </c>
      <c r="D20" s="9">
        <v>190798.83</v>
      </c>
      <c r="E20" s="13" t="s">
        <v>34</v>
      </c>
      <c r="F20" s="9">
        <v>0</v>
      </c>
      <c r="G20" s="9">
        <v>0</v>
      </c>
    </row>
    <row r="21" spans="2:7" x14ac:dyDescent="0.2">
      <c r="B21" s="12" t="s">
        <v>35</v>
      </c>
      <c r="C21" s="9">
        <v>197595052.78</v>
      </c>
      <c r="D21" s="9">
        <v>197595052.78</v>
      </c>
      <c r="E21" s="14" t="s">
        <v>36</v>
      </c>
      <c r="F21" s="9">
        <v>0</v>
      </c>
      <c r="G21" s="9">
        <v>0</v>
      </c>
    </row>
    <row r="22" spans="2:7" x14ac:dyDescent="0.2">
      <c r="B22" s="12" t="s">
        <v>37</v>
      </c>
      <c r="C22" s="9">
        <v>0</v>
      </c>
      <c r="D22" s="9">
        <v>0</v>
      </c>
      <c r="E22" s="13" t="s">
        <v>38</v>
      </c>
      <c r="F22" s="9">
        <v>340423307.52999997</v>
      </c>
      <c r="G22" s="9">
        <v>385015092.13</v>
      </c>
    </row>
    <row r="23" spans="2:7" x14ac:dyDescent="0.2">
      <c r="B23" s="12" t="s">
        <v>39</v>
      </c>
      <c r="C23" s="9">
        <v>34744.92</v>
      </c>
      <c r="D23" s="9">
        <v>33638.57</v>
      </c>
      <c r="E23" s="11" t="s">
        <v>40</v>
      </c>
      <c r="F23" s="9">
        <f>SUM(F24:F25)</f>
        <v>58694976.43</v>
      </c>
      <c r="G23" s="9">
        <f>SUM(G24:G25)</f>
        <v>97000000</v>
      </c>
    </row>
    <row r="24" spans="2:7" x14ac:dyDescent="0.2">
      <c r="B24" s="12" t="s">
        <v>41</v>
      </c>
      <c r="C24" s="9">
        <v>175641.85</v>
      </c>
      <c r="D24" s="9">
        <v>482399.84</v>
      </c>
      <c r="E24" s="13" t="s">
        <v>42</v>
      </c>
      <c r="F24" s="9">
        <v>58694976.43</v>
      </c>
      <c r="G24" s="9">
        <v>97000000</v>
      </c>
    </row>
    <row r="25" spans="2:7" x14ac:dyDescent="0.2">
      <c r="B25" s="10" t="s">
        <v>43</v>
      </c>
      <c r="C25" s="9">
        <f>SUM(C26:C30)</f>
        <v>16672728.869999999</v>
      </c>
      <c r="D25" s="9">
        <f>SUM(D26:D30)</f>
        <v>2543896.11</v>
      </c>
      <c r="E25" s="13" t="s">
        <v>44</v>
      </c>
      <c r="F25" s="9">
        <v>0</v>
      </c>
      <c r="G25" s="9">
        <v>0</v>
      </c>
    </row>
    <row r="26" spans="2:7" ht="25.5" x14ac:dyDescent="0.2">
      <c r="B26" s="12" t="s">
        <v>45</v>
      </c>
      <c r="C26" s="9">
        <v>0</v>
      </c>
      <c r="D26" s="9">
        <v>0</v>
      </c>
      <c r="E26" s="11" t="s">
        <v>46</v>
      </c>
      <c r="F26" s="9">
        <v>0</v>
      </c>
      <c r="G26" s="9">
        <v>0</v>
      </c>
    </row>
    <row r="27" spans="2:7" ht="25.5" x14ac:dyDescent="0.2">
      <c r="B27" s="12" t="s">
        <v>47</v>
      </c>
      <c r="C27" s="9">
        <v>0</v>
      </c>
      <c r="D27" s="9">
        <v>0</v>
      </c>
      <c r="E27" s="11" t="s">
        <v>48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49</v>
      </c>
      <c r="C28" s="9">
        <v>0</v>
      </c>
      <c r="D28" s="9">
        <v>0</v>
      </c>
      <c r="E28" s="13" t="s">
        <v>50</v>
      </c>
      <c r="F28" s="9">
        <v>0</v>
      </c>
      <c r="G28" s="9">
        <v>0</v>
      </c>
    </row>
    <row r="29" spans="2:7" x14ac:dyDescent="0.2">
      <c r="B29" s="12" t="s">
        <v>51</v>
      </c>
      <c r="C29" s="9">
        <v>16672728.869999999</v>
      </c>
      <c r="D29" s="9">
        <v>2543896.11</v>
      </c>
      <c r="E29" s="13" t="s">
        <v>52</v>
      </c>
      <c r="F29" s="9">
        <v>0</v>
      </c>
      <c r="G29" s="9">
        <v>0</v>
      </c>
    </row>
    <row r="30" spans="2:7" x14ac:dyDescent="0.2">
      <c r="B30" s="12" t="s">
        <v>53</v>
      </c>
      <c r="C30" s="9">
        <v>0</v>
      </c>
      <c r="D30" s="9">
        <v>0</v>
      </c>
      <c r="E30" s="13" t="s">
        <v>54</v>
      </c>
      <c r="F30" s="9">
        <v>0</v>
      </c>
      <c r="G30" s="9">
        <v>0</v>
      </c>
    </row>
    <row r="31" spans="2:7" ht="25.5" x14ac:dyDescent="0.2">
      <c r="B31" s="10" t="s">
        <v>55</v>
      </c>
      <c r="C31" s="9">
        <f>SUM(C32:C36)</f>
        <v>0</v>
      </c>
      <c r="D31" s="9">
        <f>SUM(D32:D36)</f>
        <v>0</v>
      </c>
      <c r="E31" s="11" t="s">
        <v>56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57</v>
      </c>
      <c r="C32" s="9">
        <v>0</v>
      </c>
      <c r="D32" s="9">
        <v>0</v>
      </c>
      <c r="E32" s="13" t="s">
        <v>58</v>
      </c>
      <c r="F32" s="9">
        <v>0</v>
      </c>
      <c r="G32" s="9">
        <v>0</v>
      </c>
    </row>
    <row r="33" spans="2:7" x14ac:dyDescent="0.2">
      <c r="B33" s="12" t="s">
        <v>59</v>
      </c>
      <c r="C33" s="9">
        <v>0</v>
      </c>
      <c r="D33" s="9">
        <v>0</v>
      </c>
      <c r="E33" s="13" t="s">
        <v>60</v>
      </c>
      <c r="F33" s="9">
        <v>0</v>
      </c>
      <c r="G33" s="9">
        <v>0</v>
      </c>
    </row>
    <row r="34" spans="2:7" x14ac:dyDescent="0.2">
      <c r="B34" s="12" t="s">
        <v>61</v>
      </c>
      <c r="C34" s="9">
        <v>0</v>
      </c>
      <c r="D34" s="9">
        <v>0</v>
      </c>
      <c r="E34" s="13" t="s">
        <v>62</v>
      </c>
      <c r="F34" s="9">
        <v>0</v>
      </c>
      <c r="G34" s="9">
        <v>0</v>
      </c>
    </row>
    <row r="35" spans="2:7" ht="25.5" x14ac:dyDescent="0.2">
      <c r="B35" s="12" t="s">
        <v>63</v>
      </c>
      <c r="C35" s="9">
        <v>0</v>
      </c>
      <c r="D35" s="9">
        <v>0</v>
      </c>
      <c r="E35" s="13" t="s">
        <v>64</v>
      </c>
      <c r="F35" s="9">
        <v>0</v>
      </c>
      <c r="G35" s="9">
        <v>0</v>
      </c>
    </row>
    <row r="36" spans="2:7" x14ac:dyDescent="0.2">
      <c r="B36" s="12" t="s">
        <v>65</v>
      </c>
      <c r="C36" s="9">
        <v>0</v>
      </c>
      <c r="D36" s="9">
        <v>0</v>
      </c>
      <c r="E36" s="13" t="s">
        <v>66</v>
      </c>
      <c r="F36" s="9">
        <v>0</v>
      </c>
      <c r="G36" s="9">
        <v>0</v>
      </c>
    </row>
    <row r="37" spans="2:7" x14ac:dyDescent="0.2">
      <c r="B37" s="10" t="s">
        <v>67</v>
      </c>
      <c r="C37" s="9">
        <v>0</v>
      </c>
      <c r="D37" s="9">
        <v>0</v>
      </c>
      <c r="E37" s="13" t="s">
        <v>68</v>
      </c>
      <c r="F37" s="9">
        <v>0</v>
      </c>
      <c r="G37" s="9">
        <v>0</v>
      </c>
    </row>
    <row r="38" spans="2:7" x14ac:dyDescent="0.2">
      <c r="B38" s="10" t="s">
        <v>69</v>
      </c>
      <c r="C38" s="9">
        <f>SUM(C39:C40)</f>
        <v>0</v>
      </c>
      <c r="D38" s="9">
        <f>SUM(D39:D40)</f>
        <v>0</v>
      </c>
      <c r="E38" s="11" t="s">
        <v>70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71</v>
      </c>
      <c r="C39" s="9">
        <v>0</v>
      </c>
      <c r="D39" s="9">
        <v>0</v>
      </c>
      <c r="E39" s="13" t="s">
        <v>72</v>
      </c>
      <c r="F39" s="9">
        <v>0</v>
      </c>
      <c r="G39" s="9">
        <v>0</v>
      </c>
    </row>
    <row r="40" spans="2:7" x14ac:dyDescent="0.2">
      <c r="B40" s="12" t="s">
        <v>73</v>
      </c>
      <c r="C40" s="9">
        <v>0</v>
      </c>
      <c r="D40" s="9">
        <v>0</v>
      </c>
      <c r="E40" s="13" t="s">
        <v>74</v>
      </c>
      <c r="F40" s="9">
        <v>0</v>
      </c>
      <c r="G40" s="9">
        <v>0</v>
      </c>
    </row>
    <row r="41" spans="2:7" x14ac:dyDescent="0.2">
      <c r="B41" s="10" t="s">
        <v>75</v>
      </c>
      <c r="C41" s="9">
        <f>SUM(C42:C45)</f>
        <v>0</v>
      </c>
      <c r="D41" s="9">
        <f>SUM(D42:D45)</f>
        <v>0</v>
      </c>
      <c r="E41" s="13" t="s">
        <v>76</v>
      </c>
      <c r="F41" s="9">
        <v>0</v>
      </c>
      <c r="G41" s="9">
        <v>0</v>
      </c>
    </row>
    <row r="42" spans="2:7" x14ac:dyDescent="0.2">
      <c r="B42" s="12" t="s">
        <v>77</v>
      </c>
      <c r="C42" s="9">
        <v>0</v>
      </c>
      <c r="D42" s="9">
        <v>0</v>
      </c>
      <c r="E42" s="11" t="s">
        <v>78</v>
      </c>
      <c r="F42" s="9">
        <f>SUM(F43:F45)</f>
        <v>38280</v>
      </c>
      <c r="G42" s="9">
        <f>SUM(G43:G45)</f>
        <v>38280</v>
      </c>
    </row>
    <row r="43" spans="2:7" x14ac:dyDescent="0.2">
      <c r="B43" s="12" t="s">
        <v>79</v>
      </c>
      <c r="C43" s="9">
        <v>0</v>
      </c>
      <c r="D43" s="9">
        <v>0</v>
      </c>
      <c r="E43" s="13" t="s">
        <v>80</v>
      </c>
      <c r="F43" s="9">
        <v>0</v>
      </c>
      <c r="G43" s="9">
        <v>0</v>
      </c>
    </row>
    <row r="44" spans="2:7" ht="25.5" x14ac:dyDescent="0.2">
      <c r="B44" s="12" t="s">
        <v>81</v>
      </c>
      <c r="C44" s="9">
        <v>0</v>
      </c>
      <c r="D44" s="9">
        <v>0</v>
      </c>
      <c r="E44" s="13" t="s">
        <v>82</v>
      </c>
      <c r="F44" s="9">
        <v>0</v>
      </c>
      <c r="G44" s="9">
        <v>0</v>
      </c>
    </row>
    <row r="45" spans="2:7" x14ac:dyDescent="0.2">
      <c r="B45" s="12" t="s">
        <v>83</v>
      </c>
      <c r="C45" s="9">
        <v>0</v>
      </c>
      <c r="D45" s="9">
        <v>0</v>
      </c>
      <c r="E45" s="13" t="s">
        <v>84</v>
      </c>
      <c r="F45" s="9">
        <v>38280</v>
      </c>
      <c r="G45" s="9">
        <v>38280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85</v>
      </c>
      <c r="C47" s="9">
        <f>C9+C17+C25+C31+C37+C38+C41</f>
        <v>433667816.83000004</v>
      </c>
      <c r="D47" s="9">
        <f>D9+D17+D25+D31+D37+D38+D41</f>
        <v>356027932.96000004</v>
      </c>
      <c r="E47" s="8" t="s">
        <v>86</v>
      </c>
      <c r="F47" s="9">
        <f>F9+F19+F23+F26+F27+F31+F38+F42</f>
        <v>569078982.33999991</v>
      </c>
      <c r="G47" s="9">
        <f>G9+G19+G23+G26+G27+G31+G38+G42</f>
        <v>688671653.33000004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87</v>
      </c>
      <c r="C49" s="9"/>
      <c r="D49" s="9"/>
      <c r="E49" s="8" t="s">
        <v>88</v>
      </c>
      <c r="F49" s="9"/>
      <c r="G49" s="9"/>
    </row>
    <row r="50" spans="2:7" x14ac:dyDescent="0.2">
      <c r="B50" s="10" t="s">
        <v>89</v>
      </c>
      <c r="C50" s="9">
        <v>0</v>
      </c>
      <c r="D50" s="9">
        <v>0</v>
      </c>
      <c r="E50" s="11" t="s">
        <v>90</v>
      </c>
      <c r="F50" s="9">
        <v>0</v>
      </c>
      <c r="G50" s="9">
        <v>0</v>
      </c>
    </row>
    <row r="51" spans="2:7" x14ac:dyDescent="0.2">
      <c r="B51" s="10" t="s">
        <v>91</v>
      </c>
      <c r="C51" s="9">
        <v>264704.67</v>
      </c>
      <c r="D51" s="9">
        <v>255829.67</v>
      </c>
      <c r="E51" s="11" t="s">
        <v>92</v>
      </c>
      <c r="F51" s="9">
        <v>0</v>
      </c>
      <c r="G51" s="9">
        <v>0</v>
      </c>
    </row>
    <row r="52" spans="2:7" x14ac:dyDescent="0.2">
      <c r="B52" s="10" t="s">
        <v>93</v>
      </c>
      <c r="C52" s="9">
        <v>5161591707.7700005</v>
      </c>
      <c r="D52" s="9">
        <v>5077861684.0699997</v>
      </c>
      <c r="E52" s="11" t="s">
        <v>94</v>
      </c>
      <c r="F52" s="9">
        <v>409409203.24000001</v>
      </c>
      <c r="G52" s="9">
        <v>215767926.59999999</v>
      </c>
    </row>
    <row r="53" spans="2:7" x14ac:dyDescent="0.2">
      <c r="B53" s="10" t="s">
        <v>95</v>
      </c>
      <c r="C53" s="9">
        <v>295123533.63999999</v>
      </c>
      <c r="D53" s="9">
        <v>237424965.09999999</v>
      </c>
      <c r="E53" s="11" t="s">
        <v>96</v>
      </c>
      <c r="F53" s="9">
        <v>0</v>
      </c>
      <c r="G53" s="9">
        <v>0</v>
      </c>
    </row>
    <row r="54" spans="2:7" x14ac:dyDescent="0.2">
      <c r="B54" s="10" t="s">
        <v>97</v>
      </c>
      <c r="C54" s="9">
        <v>9609718.1600000001</v>
      </c>
      <c r="D54" s="9">
        <v>9609718.1600000001</v>
      </c>
      <c r="E54" s="11" t="s">
        <v>98</v>
      </c>
      <c r="F54" s="9">
        <v>0</v>
      </c>
      <c r="G54" s="9">
        <v>0</v>
      </c>
    </row>
    <row r="55" spans="2:7" x14ac:dyDescent="0.2">
      <c r="B55" s="10" t="s">
        <v>99</v>
      </c>
      <c r="C55" s="9">
        <v>0</v>
      </c>
      <c r="D55" s="9">
        <v>0</v>
      </c>
      <c r="E55" s="11" t="s">
        <v>100</v>
      </c>
      <c r="F55" s="9">
        <v>0</v>
      </c>
      <c r="G55" s="9">
        <v>0</v>
      </c>
    </row>
    <row r="56" spans="2:7" x14ac:dyDescent="0.2">
      <c r="B56" s="10" t="s">
        <v>101</v>
      </c>
      <c r="C56" s="9">
        <v>28124952.199999999</v>
      </c>
      <c r="D56" s="9">
        <v>28124952.199999999</v>
      </c>
      <c r="E56" s="8"/>
      <c r="F56" s="9"/>
      <c r="G56" s="9"/>
    </row>
    <row r="57" spans="2:7" x14ac:dyDescent="0.2">
      <c r="B57" s="10" t="s">
        <v>102</v>
      </c>
      <c r="C57" s="9">
        <v>0</v>
      </c>
      <c r="D57" s="9">
        <v>0</v>
      </c>
      <c r="E57" s="8" t="s">
        <v>103</v>
      </c>
      <c r="F57" s="9">
        <f>SUM(F50:F55)</f>
        <v>409409203.24000001</v>
      </c>
      <c r="G57" s="9">
        <f>SUM(G50:G55)</f>
        <v>215767926.59999999</v>
      </c>
    </row>
    <row r="58" spans="2:7" x14ac:dyDescent="0.2">
      <c r="B58" s="10" t="s">
        <v>104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105</v>
      </c>
      <c r="F59" s="9">
        <f>F47+F57</f>
        <v>978488185.57999992</v>
      </c>
      <c r="G59" s="9">
        <f>G47+G57</f>
        <v>904439579.93000007</v>
      </c>
    </row>
    <row r="60" spans="2:7" ht="25.5" x14ac:dyDescent="0.2">
      <c r="B60" s="6" t="s">
        <v>106</v>
      </c>
      <c r="C60" s="9">
        <f>SUM(C50:C58)</f>
        <v>5494714616.4400005</v>
      </c>
      <c r="D60" s="9">
        <f>SUM(D50:D58)</f>
        <v>5353277149.1999998</v>
      </c>
      <c r="E60" s="11"/>
      <c r="F60" s="9"/>
      <c r="G60" s="9"/>
    </row>
    <row r="61" spans="2:7" x14ac:dyDescent="0.2">
      <c r="B61" s="10"/>
      <c r="C61" s="9"/>
      <c r="D61" s="9"/>
      <c r="E61" s="8" t="s">
        <v>107</v>
      </c>
      <c r="F61" s="9"/>
      <c r="G61" s="9"/>
    </row>
    <row r="62" spans="2:7" x14ac:dyDescent="0.2">
      <c r="B62" s="6" t="s">
        <v>108</v>
      </c>
      <c r="C62" s="9">
        <f>C47+C60</f>
        <v>5928382433.2700005</v>
      </c>
      <c r="D62" s="9">
        <f>D47+D60</f>
        <v>5709305082.1599998</v>
      </c>
      <c r="E62" s="8"/>
      <c r="F62" s="9"/>
      <c r="G62" s="9"/>
    </row>
    <row r="63" spans="2:7" x14ac:dyDescent="0.2">
      <c r="B63" s="10"/>
      <c r="C63" s="9"/>
      <c r="D63" s="9"/>
      <c r="E63" s="8" t="s">
        <v>109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110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111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112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113</v>
      </c>
      <c r="F68" s="9">
        <f>SUM(F69:F73)</f>
        <v>4949894247.6899996</v>
      </c>
      <c r="G68" s="9">
        <f>SUM(G69:G73)</f>
        <v>4804865502.2300005</v>
      </c>
    </row>
    <row r="69" spans="2:7" x14ac:dyDescent="0.2">
      <c r="B69" s="10"/>
      <c r="C69" s="9"/>
      <c r="D69" s="9"/>
      <c r="E69" s="11" t="s">
        <v>114</v>
      </c>
      <c r="F69" s="9">
        <v>161836731.90000001</v>
      </c>
      <c r="G69" s="9">
        <v>79878393.840000004</v>
      </c>
    </row>
    <row r="70" spans="2:7" x14ac:dyDescent="0.2">
      <c r="B70" s="10"/>
      <c r="C70" s="9"/>
      <c r="D70" s="9"/>
      <c r="E70" s="11" t="s">
        <v>115</v>
      </c>
      <c r="F70" s="9">
        <v>4781343188</v>
      </c>
      <c r="G70" s="9">
        <v>4718272780.6000004</v>
      </c>
    </row>
    <row r="71" spans="2:7" x14ac:dyDescent="0.2">
      <c r="B71" s="10"/>
      <c r="C71" s="9"/>
      <c r="D71" s="9"/>
      <c r="E71" s="11" t="s">
        <v>116</v>
      </c>
      <c r="F71" s="9">
        <v>6714327.79</v>
      </c>
      <c r="G71" s="9">
        <v>6714327.79</v>
      </c>
    </row>
    <row r="72" spans="2:7" x14ac:dyDescent="0.2">
      <c r="B72" s="10"/>
      <c r="C72" s="9"/>
      <c r="D72" s="9"/>
      <c r="E72" s="11" t="s">
        <v>117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118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119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120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121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122</v>
      </c>
      <c r="F79" s="9">
        <f>F63+F68+F75</f>
        <v>4949894247.6899996</v>
      </c>
      <c r="G79" s="9">
        <f>G63+G68+G75</f>
        <v>4804865502.2300005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123</v>
      </c>
      <c r="F81" s="9">
        <f>F59+F79</f>
        <v>5928382433.2699995</v>
      </c>
      <c r="G81" s="9">
        <f>G59+G79</f>
        <v>5709305082.1600008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7"/>
  <sheetViews>
    <sheetView showGridLines="0" zoomScale="80" zoomScaleNormal="80" workbookViewId="0">
      <selection activeCell="C3" sqref="C3"/>
    </sheetView>
  </sheetViews>
  <sheetFormatPr baseColWidth="10" defaultColWidth="0" defaultRowHeight="15" customHeight="1" zeroHeight="1" x14ac:dyDescent="0.25"/>
  <cols>
    <col min="1" max="1" width="1.42578125" customWidth="1"/>
    <col min="2" max="2" width="3.28515625" customWidth="1"/>
    <col min="3" max="3" width="38.42578125" customWidth="1"/>
    <col min="4" max="4" width="46.85546875" bestFit="1" customWidth="1"/>
    <col min="5" max="6" width="21" customWidth="1"/>
    <col min="7" max="7" width="3.42578125" customWidth="1"/>
    <col min="8" max="8" width="3.5703125" customWidth="1"/>
    <col min="9" max="9" width="4.42578125" customWidth="1"/>
    <col min="257" max="257" width="1.42578125" customWidth="1"/>
    <col min="258" max="258" width="3.28515625" customWidth="1"/>
    <col min="259" max="259" width="38.42578125" customWidth="1"/>
    <col min="260" max="260" width="46.85546875" bestFit="1" customWidth="1"/>
    <col min="261" max="262" width="21" customWidth="1"/>
    <col min="263" max="263" width="3.42578125" customWidth="1"/>
    <col min="264" max="264" width="3.5703125" customWidth="1"/>
    <col min="265" max="265" width="4.42578125" customWidth="1"/>
    <col min="513" max="513" width="1.42578125" customWidth="1"/>
    <col min="514" max="514" width="3.28515625" customWidth="1"/>
    <col min="515" max="515" width="38.42578125" customWidth="1"/>
    <col min="516" max="516" width="46.85546875" bestFit="1" customWidth="1"/>
    <col min="517" max="518" width="21" customWidth="1"/>
    <col min="519" max="519" width="3.42578125" customWidth="1"/>
    <col min="520" max="520" width="3.5703125" customWidth="1"/>
    <col min="521" max="521" width="4.42578125" customWidth="1"/>
    <col min="769" max="769" width="1.42578125" customWidth="1"/>
    <col min="770" max="770" width="3.28515625" customWidth="1"/>
    <col min="771" max="771" width="38.42578125" customWidth="1"/>
    <col min="772" max="772" width="46.85546875" bestFit="1" customWidth="1"/>
    <col min="773" max="774" width="21" customWidth="1"/>
    <col min="775" max="775" width="3.42578125" customWidth="1"/>
    <col min="776" max="776" width="3.5703125" customWidth="1"/>
    <col min="777" max="777" width="4.42578125" customWidth="1"/>
    <col min="1025" max="1025" width="1.42578125" customWidth="1"/>
    <col min="1026" max="1026" width="3.28515625" customWidth="1"/>
    <col min="1027" max="1027" width="38.42578125" customWidth="1"/>
    <col min="1028" max="1028" width="46.85546875" bestFit="1" customWidth="1"/>
    <col min="1029" max="1030" width="21" customWidth="1"/>
    <col min="1031" max="1031" width="3.42578125" customWidth="1"/>
    <col min="1032" max="1032" width="3.5703125" customWidth="1"/>
    <col min="1033" max="1033" width="4.42578125" customWidth="1"/>
    <col min="1281" max="1281" width="1.42578125" customWidth="1"/>
    <col min="1282" max="1282" width="3.28515625" customWidth="1"/>
    <col min="1283" max="1283" width="38.42578125" customWidth="1"/>
    <col min="1284" max="1284" width="46.85546875" bestFit="1" customWidth="1"/>
    <col min="1285" max="1286" width="21" customWidth="1"/>
    <col min="1287" max="1287" width="3.42578125" customWidth="1"/>
    <col min="1288" max="1288" width="3.5703125" customWidth="1"/>
    <col min="1289" max="1289" width="4.42578125" customWidth="1"/>
    <col min="1537" max="1537" width="1.42578125" customWidth="1"/>
    <col min="1538" max="1538" width="3.28515625" customWidth="1"/>
    <col min="1539" max="1539" width="38.42578125" customWidth="1"/>
    <col min="1540" max="1540" width="46.85546875" bestFit="1" customWidth="1"/>
    <col min="1541" max="1542" width="21" customWidth="1"/>
    <col min="1543" max="1543" width="3.42578125" customWidth="1"/>
    <col min="1544" max="1544" width="3.5703125" customWidth="1"/>
    <col min="1545" max="1545" width="4.42578125" customWidth="1"/>
    <col min="1793" max="1793" width="1.42578125" customWidth="1"/>
    <col min="1794" max="1794" width="3.28515625" customWidth="1"/>
    <col min="1795" max="1795" width="38.42578125" customWidth="1"/>
    <col min="1796" max="1796" width="46.85546875" bestFit="1" customWidth="1"/>
    <col min="1797" max="1798" width="21" customWidth="1"/>
    <col min="1799" max="1799" width="3.42578125" customWidth="1"/>
    <col min="1800" max="1800" width="3.5703125" customWidth="1"/>
    <col min="1801" max="1801" width="4.42578125" customWidth="1"/>
    <col min="2049" max="2049" width="1.42578125" customWidth="1"/>
    <col min="2050" max="2050" width="3.28515625" customWidth="1"/>
    <col min="2051" max="2051" width="38.42578125" customWidth="1"/>
    <col min="2052" max="2052" width="46.85546875" bestFit="1" customWidth="1"/>
    <col min="2053" max="2054" width="21" customWidth="1"/>
    <col min="2055" max="2055" width="3.42578125" customWidth="1"/>
    <col min="2056" max="2056" width="3.5703125" customWidth="1"/>
    <col min="2057" max="2057" width="4.42578125" customWidth="1"/>
    <col min="2305" max="2305" width="1.42578125" customWidth="1"/>
    <col min="2306" max="2306" width="3.28515625" customWidth="1"/>
    <col min="2307" max="2307" width="38.42578125" customWidth="1"/>
    <col min="2308" max="2308" width="46.85546875" bestFit="1" customWidth="1"/>
    <col min="2309" max="2310" width="21" customWidth="1"/>
    <col min="2311" max="2311" width="3.42578125" customWidth="1"/>
    <col min="2312" max="2312" width="3.5703125" customWidth="1"/>
    <col min="2313" max="2313" width="4.42578125" customWidth="1"/>
    <col min="2561" max="2561" width="1.42578125" customWidth="1"/>
    <col min="2562" max="2562" width="3.28515625" customWidth="1"/>
    <col min="2563" max="2563" width="38.42578125" customWidth="1"/>
    <col min="2564" max="2564" width="46.85546875" bestFit="1" customWidth="1"/>
    <col min="2565" max="2566" width="21" customWidth="1"/>
    <col min="2567" max="2567" width="3.42578125" customWidth="1"/>
    <col min="2568" max="2568" width="3.5703125" customWidth="1"/>
    <col min="2569" max="2569" width="4.42578125" customWidth="1"/>
    <col min="2817" max="2817" width="1.42578125" customWidth="1"/>
    <col min="2818" max="2818" width="3.28515625" customWidth="1"/>
    <col min="2819" max="2819" width="38.42578125" customWidth="1"/>
    <col min="2820" max="2820" width="46.85546875" bestFit="1" customWidth="1"/>
    <col min="2821" max="2822" width="21" customWidth="1"/>
    <col min="2823" max="2823" width="3.42578125" customWidth="1"/>
    <col min="2824" max="2824" width="3.5703125" customWidth="1"/>
    <col min="2825" max="2825" width="4.42578125" customWidth="1"/>
    <col min="3073" max="3073" width="1.42578125" customWidth="1"/>
    <col min="3074" max="3074" width="3.28515625" customWidth="1"/>
    <col min="3075" max="3075" width="38.42578125" customWidth="1"/>
    <col min="3076" max="3076" width="46.85546875" bestFit="1" customWidth="1"/>
    <col min="3077" max="3078" width="21" customWidth="1"/>
    <col min="3079" max="3079" width="3.42578125" customWidth="1"/>
    <col min="3080" max="3080" width="3.5703125" customWidth="1"/>
    <col min="3081" max="3081" width="4.42578125" customWidth="1"/>
    <col min="3329" max="3329" width="1.42578125" customWidth="1"/>
    <col min="3330" max="3330" width="3.28515625" customWidth="1"/>
    <col min="3331" max="3331" width="38.42578125" customWidth="1"/>
    <col min="3332" max="3332" width="46.85546875" bestFit="1" customWidth="1"/>
    <col min="3333" max="3334" width="21" customWidth="1"/>
    <col min="3335" max="3335" width="3.42578125" customWidth="1"/>
    <col min="3336" max="3336" width="3.5703125" customWidth="1"/>
    <col min="3337" max="3337" width="4.42578125" customWidth="1"/>
    <col min="3585" max="3585" width="1.42578125" customWidth="1"/>
    <col min="3586" max="3586" width="3.28515625" customWidth="1"/>
    <col min="3587" max="3587" width="38.42578125" customWidth="1"/>
    <col min="3588" max="3588" width="46.85546875" bestFit="1" customWidth="1"/>
    <col min="3589" max="3590" width="21" customWidth="1"/>
    <col min="3591" max="3591" width="3.42578125" customWidth="1"/>
    <col min="3592" max="3592" width="3.5703125" customWidth="1"/>
    <col min="3593" max="3593" width="4.42578125" customWidth="1"/>
    <col min="3841" max="3841" width="1.42578125" customWidth="1"/>
    <col min="3842" max="3842" width="3.28515625" customWidth="1"/>
    <col min="3843" max="3843" width="38.42578125" customWidth="1"/>
    <col min="3844" max="3844" width="46.85546875" bestFit="1" customWidth="1"/>
    <col min="3845" max="3846" width="21" customWidth="1"/>
    <col min="3847" max="3847" width="3.42578125" customWidth="1"/>
    <col min="3848" max="3848" width="3.5703125" customWidth="1"/>
    <col min="3849" max="3849" width="4.42578125" customWidth="1"/>
    <col min="4097" max="4097" width="1.42578125" customWidth="1"/>
    <col min="4098" max="4098" width="3.28515625" customWidth="1"/>
    <col min="4099" max="4099" width="38.42578125" customWidth="1"/>
    <col min="4100" max="4100" width="46.85546875" bestFit="1" customWidth="1"/>
    <col min="4101" max="4102" width="21" customWidth="1"/>
    <col min="4103" max="4103" width="3.42578125" customWidth="1"/>
    <col min="4104" max="4104" width="3.5703125" customWidth="1"/>
    <col min="4105" max="4105" width="4.42578125" customWidth="1"/>
    <col min="4353" max="4353" width="1.42578125" customWidth="1"/>
    <col min="4354" max="4354" width="3.28515625" customWidth="1"/>
    <col min="4355" max="4355" width="38.42578125" customWidth="1"/>
    <col min="4356" max="4356" width="46.85546875" bestFit="1" customWidth="1"/>
    <col min="4357" max="4358" width="21" customWidth="1"/>
    <col min="4359" max="4359" width="3.42578125" customWidth="1"/>
    <col min="4360" max="4360" width="3.5703125" customWidth="1"/>
    <col min="4361" max="4361" width="4.42578125" customWidth="1"/>
    <col min="4609" max="4609" width="1.42578125" customWidth="1"/>
    <col min="4610" max="4610" width="3.28515625" customWidth="1"/>
    <col min="4611" max="4611" width="38.42578125" customWidth="1"/>
    <col min="4612" max="4612" width="46.85546875" bestFit="1" customWidth="1"/>
    <col min="4613" max="4614" width="21" customWidth="1"/>
    <col min="4615" max="4615" width="3.42578125" customWidth="1"/>
    <col min="4616" max="4616" width="3.5703125" customWidth="1"/>
    <col min="4617" max="4617" width="4.42578125" customWidth="1"/>
    <col min="4865" max="4865" width="1.42578125" customWidth="1"/>
    <col min="4866" max="4866" width="3.28515625" customWidth="1"/>
    <col min="4867" max="4867" width="38.42578125" customWidth="1"/>
    <col min="4868" max="4868" width="46.85546875" bestFit="1" customWidth="1"/>
    <col min="4869" max="4870" width="21" customWidth="1"/>
    <col min="4871" max="4871" width="3.42578125" customWidth="1"/>
    <col min="4872" max="4872" width="3.5703125" customWidth="1"/>
    <col min="4873" max="4873" width="4.42578125" customWidth="1"/>
    <col min="5121" max="5121" width="1.42578125" customWidth="1"/>
    <col min="5122" max="5122" width="3.28515625" customWidth="1"/>
    <col min="5123" max="5123" width="38.42578125" customWidth="1"/>
    <col min="5124" max="5124" width="46.85546875" bestFit="1" customWidth="1"/>
    <col min="5125" max="5126" width="21" customWidth="1"/>
    <col min="5127" max="5127" width="3.42578125" customWidth="1"/>
    <col min="5128" max="5128" width="3.5703125" customWidth="1"/>
    <col min="5129" max="5129" width="4.42578125" customWidth="1"/>
    <col min="5377" max="5377" width="1.42578125" customWidth="1"/>
    <col min="5378" max="5378" width="3.28515625" customWidth="1"/>
    <col min="5379" max="5379" width="38.42578125" customWidth="1"/>
    <col min="5380" max="5380" width="46.85546875" bestFit="1" customWidth="1"/>
    <col min="5381" max="5382" width="21" customWidth="1"/>
    <col min="5383" max="5383" width="3.42578125" customWidth="1"/>
    <col min="5384" max="5384" width="3.5703125" customWidth="1"/>
    <col min="5385" max="5385" width="4.42578125" customWidth="1"/>
    <col min="5633" max="5633" width="1.42578125" customWidth="1"/>
    <col min="5634" max="5634" width="3.28515625" customWidth="1"/>
    <col min="5635" max="5635" width="38.42578125" customWidth="1"/>
    <col min="5636" max="5636" width="46.85546875" bestFit="1" customWidth="1"/>
    <col min="5637" max="5638" width="21" customWidth="1"/>
    <col min="5639" max="5639" width="3.42578125" customWidth="1"/>
    <col min="5640" max="5640" width="3.5703125" customWidth="1"/>
    <col min="5641" max="5641" width="4.42578125" customWidth="1"/>
    <col min="5889" max="5889" width="1.42578125" customWidth="1"/>
    <col min="5890" max="5890" width="3.28515625" customWidth="1"/>
    <col min="5891" max="5891" width="38.42578125" customWidth="1"/>
    <col min="5892" max="5892" width="46.85546875" bestFit="1" customWidth="1"/>
    <col min="5893" max="5894" width="21" customWidth="1"/>
    <col min="5895" max="5895" width="3.42578125" customWidth="1"/>
    <col min="5896" max="5896" width="3.5703125" customWidth="1"/>
    <col min="5897" max="5897" width="4.42578125" customWidth="1"/>
    <col min="6145" max="6145" width="1.42578125" customWidth="1"/>
    <col min="6146" max="6146" width="3.28515625" customWidth="1"/>
    <col min="6147" max="6147" width="38.42578125" customWidth="1"/>
    <col min="6148" max="6148" width="46.85546875" bestFit="1" customWidth="1"/>
    <col min="6149" max="6150" width="21" customWidth="1"/>
    <col min="6151" max="6151" width="3.42578125" customWidth="1"/>
    <col min="6152" max="6152" width="3.5703125" customWidth="1"/>
    <col min="6153" max="6153" width="4.42578125" customWidth="1"/>
    <col min="6401" max="6401" width="1.42578125" customWidth="1"/>
    <col min="6402" max="6402" width="3.28515625" customWidth="1"/>
    <col min="6403" max="6403" width="38.42578125" customWidth="1"/>
    <col min="6404" max="6404" width="46.85546875" bestFit="1" customWidth="1"/>
    <col min="6405" max="6406" width="21" customWidth="1"/>
    <col min="6407" max="6407" width="3.42578125" customWidth="1"/>
    <col min="6408" max="6408" width="3.5703125" customWidth="1"/>
    <col min="6409" max="6409" width="4.42578125" customWidth="1"/>
    <col min="6657" max="6657" width="1.42578125" customWidth="1"/>
    <col min="6658" max="6658" width="3.28515625" customWidth="1"/>
    <col min="6659" max="6659" width="38.42578125" customWidth="1"/>
    <col min="6660" max="6660" width="46.85546875" bestFit="1" customWidth="1"/>
    <col min="6661" max="6662" width="21" customWidth="1"/>
    <col min="6663" max="6663" width="3.42578125" customWidth="1"/>
    <col min="6664" max="6664" width="3.5703125" customWidth="1"/>
    <col min="6665" max="6665" width="4.42578125" customWidth="1"/>
    <col min="6913" max="6913" width="1.42578125" customWidth="1"/>
    <col min="6914" max="6914" width="3.28515625" customWidth="1"/>
    <col min="6915" max="6915" width="38.42578125" customWidth="1"/>
    <col min="6916" max="6916" width="46.85546875" bestFit="1" customWidth="1"/>
    <col min="6917" max="6918" width="21" customWidth="1"/>
    <col min="6919" max="6919" width="3.42578125" customWidth="1"/>
    <col min="6920" max="6920" width="3.5703125" customWidth="1"/>
    <col min="6921" max="6921" width="4.42578125" customWidth="1"/>
    <col min="7169" max="7169" width="1.42578125" customWidth="1"/>
    <col min="7170" max="7170" width="3.28515625" customWidth="1"/>
    <col min="7171" max="7171" width="38.42578125" customWidth="1"/>
    <col min="7172" max="7172" width="46.85546875" bestFit="1" customWidth="1"/>
    <col min="7173" max="7174" width="21" customWidth="1"/>
    <col min="7175" max="7175" width="3.42578125" customWidth="1"/>
    <col min="7176" max="7176" width="3.5703125" customWidth="1"/>
    <col min="7177" max="7177" width="4.42578125" customWidth="1"/>
    <col min="7425" max="7425" width="1.42578125" customWidth="1"/>
    <col min="7426" max="7426" width="3.28515625" customWidth="1"/>
    <col min="7427" max="7427" width="38.42578125" customWidth="1"/>
    <col min="7428" max="7428" width="46.85546875" bestFit="1" customWidth="1"/>
    <col min="7429" max="7430" width="21" customWidth="1"/>
    <col min="7431" max="7431" width="3.42578125" customWidth="1"/>
    <col min="7432" max="7432" width="3.5703125" customWidth="1"/>
    <col min="7433" max="7433" width="4.42578125" customWidth="1"/>
    <col min="7681" max="7681" width="1.42578125" customWidth="1"/>
    <col min="7682" max="7682" width="3.28515625" customWidth="1"/>
    <col min="7683" max="7683" width="38.42578125" customWidth="1"/>
    <col min="7684" max="7684" width="46.85546875" bestFit="1" customWidth="1"/>
    <col min="7685" max="7686" width="21" customWidth="1"/>
    <col min="7687" max="7687" width="3.42578125" customWidth="1"/>
    <col min="7688" max="7688" width="3.5703125" customWidth="1"/>
    <col min="7689" max="7689" width="4.42578125" customWidth="1"/>
    <col min="7937" max="7937" width="1.42578125" customWidth="1"/>
    <col min="7938" max="7938" width="3.28515625" customWidth="1"/>
    <col min="7939" max="7939" width="38.42578125" customWidth="1"/>
    <col min="7940" max="7940" width="46.85546875" bestFit="1" customWidth="1"/>
    <col min="7941" max="7942" width="21" customWidth="1"/>
    <col min="7943" max="7943" width="3.42578125" customWidth="1"/>
    <col min="7944" max="7944" width="3.5703125" customWidth="1"/>
    <col min="7945" max="7945" width="4.42578125" customWidth="1"/>
    <col min="8193" max="8193" width="1.42578125" customWidth="1"/>
    <col min="8194" max="8194" width="3.28515625" customWidth="1"/>
    <col min="8195" max="8195" width="38.42578125" customWidth="1"/>
    <col min="8196" max="8196" width="46.85546875" bestFit="1" customWidth="1"/>
    <col min="8197" max="8198" width="21" customWidth="1"/>
    <col min="8199" max="8199" width="3.42578125" customWidth="1"/>
    <col min="8200" max="8200" width="3.5703125" customWidth="1"/>
    <col min="8201" max="8201" width="4.42578125" customWidth="1"/>
    <col min="8449" max="8449" width="1.42578125" customWidth="1"/>
    <col min="8450" max="8450" width="3.28515625" customWidth="1"/>
    <col min="8451" max="8451" width="38.42578125" customWidth="1"/>
    <col min="8452" max="8452" width="46.85546875" bestFit="1" customWidth="1"/>
    <col min="8453" max="8454" width="21" customWidth="1"/>
    <col min="8455" max="8455" width="3.42578125" customWidth="1"/>
    <col min="8456" max="8456" width="3.5703125" customWidth="1"/>
    <col min="8457" max="8457" width="4.42578125" customWidth="1"/>
    <col min="8705" max="8705" width="1.42578125" customWidth="1"/>
    <col min="8706" max="8706" width="3.28515625" customWidth="1"/>
    <col min="8707" max="8707" width="38.42578125" customWidth="1"/>
    <col min="8708" max="8708" width="46.85546875" bestFit="1" customWidth="1"/>
    <col min="8709" max="8710" width="21" customWidth="1"/>
    <col min="8711" max="8711" width="3.42578125" customWidth="1"/>
    <col min="8712" max="8712" width="3.5703125" customWidth="1"/>
    <col min="8713" max="8713" width="4.42578125" customWidth="1"/>
    <col min="8961" max="8961" width="1.42578125" customWidth="1"/>
    <col min="8962" max="8962" width="3.28515625" customWidth="1"/>
    <col min="8963" max="8963" width="38.42578125" customWidth="1"/>
    <col min="8964" max="8964" width="46.85546875" bestFit="1" customWidth="1"/>
    <col min="8965" max="8966" width="21" customWidth="1"/>
    <col min="8967" max="8967" width="3.42578125" customWidth="1"/>
    <col min="8968" max="8968" width="3.5703125" customWidth="1"/>
    <col min="8969" max="8969" width="4.42578125" customWidth="1"/>
    <col min="9217" max="9217" width="1.42578125" customWidth="1"/>
    <col min="9218" max="9218" width="3.28515625" customWidth="1"/>
    <col min="9219" max="9219" width="38.42578125" customWidth="1"/>
    <col min="9220" max="9220" width="46.85546875" bestFit="1" customWidth="1"/>
    <col min="9221" max="9222" width="21" customWidth="1"/>
    <col min="9223" max="9223" width="3.42578125" customWidth="1"/>
    <col min="9224" max="9224" width="3.5703125" customWidth="1"/>
    <col min="9225" max="9225" width="4.42578125" customWidth="1"/>
    <col min="9473" max="9473" width="1.42578125" customWidth="1"/>
    <col min="9474" max="9474" width="3.28515625" customWidth="1"/>
    <col min="9475" max="9475" width="38.42578125" customWidth="1"/>
    <col min="9476" max="9476" width="46.85546875" bestFit="1" customWidth="1"/>
    <col min="9477" max="9478" width="21" customWidth="1"/>
    <col min="9479" max="9479" width="3.42578125" customWidth="1"/>
    <col min="9480" max="9480" width="3.5703125" customWidth="1"/>
    <col min="9481" max="9481" width="4.42578125" customWidth="1"/>
    <col min="9729" max="9729" width="1.42578125" customWidth="1"/>
    <col min="9730" max="9730" width="3.28515625" customWidth="1"/>
    <col min="9731" max="9731" width="38.42578125" customWidth="1"/>
    <col min="9732" max="9732" width="46.85546875" bestFit="1" customWidth="1"/>
    <col min="9733" max="9734" width="21" customWidth="1"/>
    <col min="9735" max="9735" width="3.42578125" customWidth="1"/>
    <col min="9736" max="9736" width="3.5703125" customWidth="1"/>
    <col min="9737" max="9737" width="4.42578125" customWidth="1"/>
    <col min="9985" max="9985" width="1.42578125" customWidth="1"/>
    <col min="9986" max="9986" width="3.28515625" customWidth="1"/>
    <col min="9987" max="9987" width="38.42578125" customWidth="1"/>
    <col min="9988" max="9988" width="46.85546875" bestFit="1" customWidth="1"/>
    <col min="9989" max="9990" width="21" customWidth="1"/>
    <col min="9991" max="9991" width="3.42578125" customWidth="1"/>
    <col min="9992" max="9992" width="3.5703125" customWidth="1"/>
    <col min="9993" max="9993" width="4.42578125" customWidth="1"/>
    <col min="10241" max="10241" width="1.42578125" customWidth="1"/>
    <col min="10242" max="10242" width="3.28515625" customWidth="1"/>
    <col min="10243" max="10243" width="38.42578125" customWidth="1"/>
    <col min="10244" max="10244" width="46.85546875" bestFit="1" customWidth="1"/>
    <col min="10245" max="10246" width="21" customWidth="1"/>
    <col min="10247" max="10247" width="3.42578125" customWidth="1"/>
    <col min="10248" max="10248" width="3.5703125" customWidth="1"/>
    <col min="10249" max="10249" width="4.42578125" customWidth="1"/>
    <col min="10497" max="10497" width="1.42578125" customWidth="1"/>
    <col min="10498" max="10498" width="3.28515625" customWidth="1"/>
    <col min="10499" max="10499" width="38.42578125" customWidth="1"/>
    <col min="10500" max="10500" width="46.85546875" bestFit="1" customWidth="1"/>
    <col min="10501" max="10502" width="21" customWidth="1"/>
    <col min="10503" max="10503" width="3.42578125" customWidth="1"/>
    <col min="10504" max="10504" width="3.5703125" customWidth="1"/>
    <col min="10505" max="10505" width="4.42578125" customWidth="1"/>
    <col min="10753" max="10753" width="1.42578125" customWidth="1"/>
    <col min="10754" max="10754" width="3.28515625" customWidth="1"/>
    <col min="10755" max="10755" width="38.42578125" customWidth="1"/>
    <col min="10756" max="10756" width="46.85546875" bestFit="1" customWidth="1"/>
    <col min="10757" max="10758" width="21" customWidth="1"/>
    <col min="10759" max="10759" width="3.42578125" customWidth="1"/>
    <col min="10760" max="10760" width="3.5703125" customWidth="1"/>
    <col min="10761" max="10761" width="4.42578125" customWidth="1"/>
    <col min="11009" max="11009" width="1.42578125" customWidth="1"/>
    <col min="11010" max="11010" width="3.28515625" customWidth="1"/>
    <col min="11011" max="11011" width="38.42578125" customWidth="1"/>
    <col min="11012" max="11012" width="46.85546875" bestFit="1" customWidth="1"/>
    <col min="11013" max="11014" width="21" customWidth="1"/>
    <col min="11015" max="11015" width="3.42578125" customWidth="1"/>
    <col min="11016" max="11016" width="3.5703125" customWidth="1"/>
    <col min="11017" max="11017" width="4.42578125" customWidth="1"/>
    <col min="11265" max="11265" width="1.42578125" customWidth="1"/>
    <col min="11266" max="11266" width="3.28515625" customWidth="1"/>
    <col min="11267" max="11267" width="38.42578125" customWidth="1"/>
    <col min="11268" max="11268" width="46.85546875" bestFit="1" customWidth="1"/>
    <col min="11269" max="11270" width="21" customWidth="1"/>
    <col min="11271" max="11271" width="3.42578125" customWidth="1"/>
    <col min="11272" max="11272" width="3.5703125" customWidth="1"/>
    <col min="11273" max="11273" width="4.42578125" customWidth="1"/>
    <col min="11521" max="11521" width="1.42578125" customWidth="1"/>
    <col min="11522" max="11522" width="3.28515625" customWidth="1"/>
    <col min="11523" max="11523" width="38.42578125" customWidth="1"/>
    <col min="11524" max="11524" width="46.85546875" bestFit="1" customWidth="1"/>
    <col min="11525" max="11526" width="21" customWidth="1"/>
    <col min="11527" max="11527" width="3.42578125" customWidth="1"/>
    <col min="11528" max="11528" width="3.5703125" customWidth="1"/>
    <col min="11529" max="11529" width="4.42578125" customWidth="1"/>
    <col min="11777" max="11777" width="1.42578125" customWidth="1"/>
    <col min="11778" max="11778" width="3.28515625" customWidth="1"/>
    <col min="11779" max="11779" width="38.42578125" customWidth="1"/>
    <col min="11780" max="11780" width="46.85546875" bestFit="1" customWidth="1"/>
    <col min="11781" max="11782" width="21" customWidth="1"/>
    <col min="11783" max="11783" width="3.42578125" customWidth="1"/>
    <col min="11784" max="11784" width="3.5703125" customWidth="1"/>
    <col min="11785" max="11785" width="4.42578125" customWidth="1"/>
    <col min="12033" max="12033" width="1.42578125" customWidth="1"/>
    <col min="12034" max="12034" width="3.28515625" customWidth="1"/>
    <col min="12035" max="12035" width="38.42578125" customWidth="1"/>
    <col min="12036" max="12036" width="46.85546875" bestFit="1" customWidth="1"/>
    <col min="12037" max="12038" width="21" customWidth="1"/>
    <col min="12039" max="12039" width="3.42578125" customWidth="1"/>
    <col min="12040" max="12040" width="3.5703125" customWidth="1"/>
    <col min="12041" max="12041" width="4.42578125" customWidth="1"/>
    <col min="12289" max="12289" width="1.42578125" customWidth="1"/>
    <col min="12290" max="12290" width="3.28515625" customWidth="1"/>
    <col min="12291" max="12291" width="38.42578125" customWidth="1"/>
    <col min="12292" max="12292" width="46.85546875" bestFit="1" customWidth="1"/>
    <col min="12293" max="12294" width="21" customWidth="1"/>
    <col min="12295" max="12295" width="3.42578125" customWidth="1"/>
    <col min="12296" max="12296" width="3.5703125" customWidth="1"/>
    <col min="12297" max="12297" width="4.42578125" customWidth="1"/>
    <col min="12545" max="12545" width="1.42578125" customWidth="1"/>
    <col min="12546" max="12546" width="3.28515625" customWidth="1"/>
    <col min="12547" max="12547" width="38.42578125" customWidth="1"/>
    <col min="12548" max="12548" width="46.85546875" bestFit="1" customWidth="1"/>
    <col min="12549" max="12550" width="21" customWidth="1"/>
    <col min="12551" max="12551" width="3.42578125" customWidth="1"/>
    <col min="12552" max="12552" width="3.5703125" customWidth="1"/>
    <col min="12553" max="12553" width="4.42578125" customWidth="1"/>
    <col min="12801" max="12801" width="1.42578125" customWidth="1"/>
    <col min="12802" max="12802" width="3.28515625" customWidth="1"/>
    <col min="12803" max="12803" width="38.42578125" customWidth="1"/>
    <col min="12804" max="12804" width="46.85546875" bestFit="1" customWidth="1"/>
    <col min="12805" max="12806" width="21" customWidth="1"/>
    <col min="12807" max="12807" width="3.42578125" customWidth="1"/>
    <col min="12808" max="12808" width="3.5703125" customWidth="1"/>
    <col min="12809" max="12809" width="4.42578125" customWidth="1"/>
    <col min="13057" max="13057" width="1.42578125" customWidth="1"/>
    <col min="13058" max="13058" width="3.28515625" customWidth="1"/>
    <col min="13059" max="13059" width="38.42578125" customWidth="1"/>
    <col min="13060" max="13060" width="46.85546875" bestFit="1" customWidth="1"/>
    <col min="13061" max="13062" width="21" customWidth="1"/>
    <col min="13063" max="13063" width="3.42578125" customWidth="1"/>
    <col min="13064" max="13064" width="3.5703125" customWidth="1"/>
    <col min="13065" max="13065" width="4.42578125" customWidth="1"/>
    <col min="13313" max="13313" width="1.42578125" customWidth="1"/>
    <col min="13314" max="13314" width="3.28515625" customWidth="1"/>
    <col min="13315" max="13315" width="38.42578125" customWidth="1"/>
    <col min="13316" max="13316" width="46.85546875" bestFit="1" customWidth="1"/>
    <col min="13317" max="13318" width="21" customWidth="1"/>
    <col min="13319" max="13319" width="3.42578125" customWidth="1"/>
    <col min="13320" max="13320" width="3.5703125" customWidth="1"/>
    <col min="13321" max="13321" width="4.42578125" customWidth="1"/>
    <col min="13569" max="13569" width="1.42578125" customWidth="1"/>
    <col min="13570" max="13570" width="3.28515625" customWidth="1"/>
    <col min="13571" max="13571" width="38.42578125" customWidth="1"/>
    <col min="13572" max="13572" width="46.85546875" bestFit="1" customWidth="1"/>
    <col min="13573" max="13574" width="21" customWidth="1"/>
    <col min="13575" max="13575" width="3.42578125" customWidth="1"/>
    <col min="13576" max="13576" width="3.5703125" customWidth="1"/>
    <col min="13577" max="13577" width="4.42578125" customWidth="1"/>
    <col min="13825" max="13825" width="1.42578125" customWidth="1"/>
    <col min="13826" max="13826" width="3.28515625" customWidth="1"/>
    <col min="13827" max="13827" width="38.42578125" customWidth="1"/>
    <col min="13828" max="13828" width="46.85546875" bestFit="1" customWidth="1"/>
    <col min="13829" max="13830" width="21" customWidth="1"/>
    <col min="13831" max="13831" width="3.42578125" customWidth="1"/>
    <col min="13832" max="13832" width="3.5703125" customWidth="1"/>
    <col min="13833" max="13833" width="4.42578125" customWidth="1"/>
    <col min="14081" max="14081" width="1.42578125" customWidth="1"/>
    <col min="14082" max="14082" width="3.28515625" customWidth="1"/>
    <col min="14083" max="14083" width="38.42578125" customWidth="1"/>
    <col min="14084" max="14084" width="46.85546875" bestFit="1" customWidth="1"/>
    <col min="14085" max="14086" width="21" customWidth="1"/>
    <col min="14087" max="14087" width="3.42578125" customWidth="1"/>
    <col min="14088" max="14088" width="3.5703125" customWidth="1"/>
    <col min="14089" max="14089" width="4.42578125" customWidth="1"/>
    <col min="14337" max="14337" width="1.42578125" customWidth="1"/>
    <col min="14338" max="14338" width="3.28515625" customWidth="1"/>
    <col min="14339" max="14339" width="38.42578125" customWidth="1"/>
    <col min="14340" max="14340" width="46.85546875" bestFit="1" customWidth="1"/>
    <col min="14341" max="14342" width="21" customWidth="1"/>
    <col min="14343" max="14343" width="3.42578125" customWidth="1"/>
    <col min="14344" max="14344" width="3.5703125" customWidth="1"/>
    <col min="14345" max="14345" width="4.42578125" customWidth="1"/>
    <col min="14593" max="14593" width="1.42578125" customWidth="1"/>
    <col min="14594" max="14594" width="3.28515625" customWidth="1"/>
    <col min="14595" max="14595" width="38.42578125" customWidth="1"/>
    <col min="14596" max="14596" width="46.85546875" bestFit="1" customWidth="1"/>
    <col min="14597" max="14598" width="21" customWidth="1"/>
    <col min="14599" max="14599" width="3.42578125" customWidth="1"/>
    <col min="14600" max="14600" width="3.5703125" customWidth="1"/>
    <col min="14601" max="14601" width="4.42578125" customWidth="1"/>
    <col min="14849" max="14849" width="1.42578125" customWidth="1"/>
    <col min="14850" max="14850" width="3.28515625" customWidth="1"/>
    <col min="14851" max="14851" width="38.42578125" customWidth="1"/>
    <col min="14852" max="14852" width="46.85546875" bestFit="1" customWidth="1"/>
    <col min="14853" max="14854" width="21" customWidth="1"/>
    <col min="14855" max="14855" width="3.42578125" customWidth="1"/>
    <col min="14856" max="14856" width="3.5703125" customWidth="1"/>
    <col min="14857" max="14857" width="4.42578125" customWidth="1"/>
    <col min="15105" max="15105" width="1.42578125" customWidth="1"/>
    <col min="15106" max="15106" width="3.28515625" customWidth="1"/>
    <col min="15107" max="15107" width="38.42578125" customWidth="1"/>
    <col min="15108" max="15108" width="46.85546875" bestFit="1" customWidth="1"/>
    <col min="15109" max="15110" width="21" customWidth="1"/>
    <col min="15111" max="15111" width="3.42578125" customWidth="1"/>
    <col min="15112" max="15112" width="3.5703125" customWidth="1"/>
    <col min="15113" max="15113" width="4.42578125" customWidth="1"/>
    <col min="15361" max="15361" width="1.42578125" customWidth="1"/>
    <col min="15362" max="15362" width="3.28515625" customWidth="1"/>
    <col min="15363" max="15363" width="38.42578125" customWidth="1"/>
    <col min="15364" max="15364" width="46.85546875" bestFit="1" customWidth="1"/>
    <col min="15365" max="15366" width="21" customWidth="1"/>
    <col min="15367" max="15367" width="3.42578125" customWidth="1"/>
    <col min="15368" max="15368" width="3.5703125" customWidth="1"/>
    <col min="15369" max="15369" width="4.42578125" customWidth="1"/>
    <col min="15617" max="15617" width="1.42578125" customWidth="1"/>
    <col min="15618" max="15618" width="3.28515625" customWidth="1"/>
    <col min="15619" max="15619" width="38.42578125" customWidth="1"/>
    <col min="15620" max="15620" width="46.85546875" bestFit="1" customWidth="1"/>
    <col min="15621" max="15622" width="21" customWidth="1"/>
    <col min="15623" max="15623" width="3.42578125" customWidth="1"/>
    <col min="15624" max="15624" width="3.5703125" customWidth="1"/>
    <col min="15625" max="15625" width="4.42578125" customWidth="1"/>
    <col min="15873" max="15873" width="1.42578125" customWidth="1"/>
    <col min="15874" max="15874" width="3.28515625" customWidth="1"/>
    <col min="15875" max="15875" width="38.42578125" customWidth="1"/>
    <col min="15876" max="15876" width="46.85546875" bestFit="1" customWidth="1"/>
    <col min="15877" max="15878" width="21" customWidth="1"/>
    <col min="15879" max="15879" width="3.42578125" customWidth="1"/>
    <col min="15880" max="15880" width="3.5703125" customWidth="1"/>
    <col min="15881" max="15881" width="4.42578125" customWidth="1"/>
    <col min="16129" max="16129" width="1.42578125" customWidth="1"/>
    <col min="16130" max="16130" width="3.28515625" customWidth="1"/>
    <col min="16131" max="16131" width="38.42578125" customWidth="1"/>
    <col min="16132" max="16132" width="46.85546875" bestFit="1" customWidth="1"/>
    <col min="16133" max="16134" width="21" customWidth="1"/>
    <col min="16135" max="16135" width="3.42578125" customWidth="1"/>
    <col min="16136" max="16136" width="3.5703125" customWidth="1"/>
    <col min="16137" max="16137" width="4.42578125" customWidth="1"/>
  </cols>
  <sheetData>
    <row r="1" spans="2:8" ht="10.5" customHeight="1" x14ac:dyDescent="0.25">
      <c r="B1" s="20"/>
      <c r="C1" s="21"/>
      <c r="D1" s="22"/>
      <c r="E1" s="23"/>
      <c r="F1" s="23"/>
      <c r="G1" s="22"/>
      <c r="H1" s="21"/>
    </row>
    <row r="2" spans="2:8" ht="9" customHeight="1" x14ac:dyDescent="0.25">
      <c r="B2" s="24"/>
      <c r="C2" s="24"/>
      <c r="D2" s="25"/>
      <c r="E2" s="24"/>
      <c r="F2" s="24"/>
      <c r="G2" s="24"/>
      <c r="H2" s="24"/>
    </row>
    <row r="3" spans="2:8" x14ac:dyDescent="0.25">
      <c r="B3" s="26"/>
      <c r="D3" s="189" t="s">
        <v>125</v>
      </c>
      <c r="E3" s="189"/>
      <c r="F3" s="27"/>
      <c r="G3" s="27"/>
      <c r="H3" s="27"/>
    </row>
    <row r="4" spans="2:8" x14ac:dyDescent="0.25">
      <c r="B4" s="28"/>
      <c r="D4" s="189" t="s">
        <v>126</v>
      </c>
      <c r="E4" s="189"/>
      <c r="F4" s="27"/>
      <c r="G4" s="27"/>
      <c r="H4" s="28"/>
    </row>
    <row r="5" spans="2:8" x14ac:dyDescent="0.25">
      <c r="B5" s="29"/>
      <c r="D5" s="189" t="s">
        <v>127</v>
      </c>
      <c r="E5" s="189"/>
      <c r="F5" s="27"/>
      <c r="G5" s="27"/>
      <c r="H5" s="28"/>
    </row>
    <row r="6" spans="2:8" x14ac:dyDescent="0.25">
      <c r="B6" s="29"/>
      <c r="D6" s="189" t="s">
        <v>128</v>
      </c>
      <c r="E6" s="189"/>
      <c r="F6" s="27"/>
      <c r="G6" s="27"/>
      <c r="H6" s="28"/>
    </row>
    <row r="7" spans="2:8" x14ac:dyDescent="0.25">
      <c r="B7" s="29"/>
      <c r="C7" s="30"/>
      <c r="D7" s="189" t="s">
        <v>129</v>
      </c>
      <c r="E7" s="189"/>
      <c r="F7" s="31"/>
      <c r="G7" s="31"/>
    </row>
    <row r="8" spans="2:8" ht="10.5" customHeight="1" x14ac:dyDescent="0.25">
      <c r="B8" s="27"/>
      <c r="C8" s="27"/>
      <c r="D8" s="27"/>
      <c r="E8" s="27"/>
      <c r="F8" s="27"/>
      <c r="G8" s="27"/>
    </row>
    <row r="9" spans="2:8" ht="11.25" customHeight="1" x14ac:dyDescent="0.25">
      <c r="B9" s="29"/>
      <c r="C9" s="32"/>
      <c r="D9" s="32"/>
      <c r="E9" s="32"/>
      <c r="F9" s="32"/>
      <c r="G9" s="33"/>
      <c r="H9" s="24"/>
    </row>
    <row r="10" spans="2:8" ht="8.25" customHeight="1" x14ac:dyDescent="0.25">
      <c r="B10" s="34"/>
      <c r="C10" s="34"/>
      <c r="D10" s="34"/>
      <c r="E10" s="35"/>
      <c r="F10" s="35"/>
      <c r="G10" s="36"/>
      <c r="H10" s="24"/>
    </row>
    <row r="11" spans="2:8" x14ac:dyDescent="0.25">
      <c r="B11" s="37"/>
      <c r="C11" s="190" t="s">
        <v>130</v>
      </c>
      <c r="D11" s="190"/>
      <c r="E11" s="38" t="s">
        <v>131</v>
      </c>
      <c r="F11" s="38" t="s">
        <v>132</v>
      </c>
      <c r="G11" s="39"/>
      <c r="H11" s="39"/>
    </row>
    <row r="12" spans="2:8" x14ac:dyDescent="0.25">
      <c r="B12" s="40"/>
      <c r="C12" s="41"/>
      <c r="D12" s="41"/>
      <c r="E12" s="42"/>
      <c r="F12" s="42"/>
      <c r="G12" s="26"/>
      <c r="H12" s="43"/>
    </row>
    <row r="13" spans="2:8" x14ac:dyDescent="0.25">
      <c r="B13" s="44"/>
      <c r="C13" s="45"/>
      <c r="D13" s="45"/>
      <c r="E13" s="46"/>
      <c r="F13" s="46"/>
      <c r="G13" s="25"/>
      <c r="H13" s="43"/>
    </row>
    <row r="14" spans="2:8" x14ac:dyDescent="0.25">
      <c r="B14" s="47"/>
      <c r="C14" s="187" t="s">
        <v>133</v>
      </c>
      <c r="D14" s="187"/>
      <c r="E14" s="48">
        <v>0</v>
      </c>
      <c r="F14" s="48">
        <v>219077351.11000001</v>
      </c>
      <c r="G14" s="25"/>
      <c r="H14" s="43"/>
    </row>
    <row r="15" spans="2:8" x14ac:dyDescent="0.25">
      <c r="B15" s="49"/>
      <c r="C15" s="50"/>
      <c r="D15" s="51"/>
      <c r="E15" s="52"/>
      <c r="F15" s="52"/>
      <c r="G15" s="25"/>
      <c r="H15" s="43"/>
    </row>
    <row r="16" spans="2:8" x14ac:dyDescent="0.25">
      <c r="B16" s="49"/>
      <c r="C16" s="187" t="s">
        <v>9</v>
      </c>
      <c r="D16" s="187"/>
      <c r="E16" s="48">
        <v>0</v>
      </c>
      <c r="F16" s="48">
        <v>77639883.870000005</v>
      </c>
      <c r="G16" s="25"/>
      <c r="H16" s="43"/>
    </row>
    <row r="17" spans="2:8" x14ac:dyDescent="0.25">
      <c r="B17" s="49"/>
      <c r="C17" s="50"/>
      <c r="D17" s="51"/>
      <c r="E17" s="52"/>
      <c r="F17" s="52"/>
      <c r="G17" s="25"/>
      <c r="H17" s="43"/>
    </row>
    <row r="18" spans="2:8" x14ac:dyDescent="0.25">
      <c r="B18" s="47"/>
      <c r="C18" s="186" t="s">
        <v>134</v>
      </c>
      <c r="D18" s="186"/>
      <c r="E18" s="53">
        <v>0</v>
      </c>
      <c r="F18" s="53">
        <v>64025550.5</v>
      </c>
      <c r="G18" s="25"/>
      <c r="H18" s="43"/>
    </row>
    <row r="19" spans="2:8" x14ac:dyDescent="0.25">
      <c r="B19" s="47"/>
      <c r="C19" s="186" t="s">
        <v>135</v>
      </c>
      <c r="D19" s="186"/>
      <c r="E19" s="53">
        <v>514499.39</v>
      </c>
      <c r="F19" s="53">
        <v>0</v>
      </c>
      <c r="G19" s="25"/>
      <c r="H19" s="43"/>
    </row>
    <row r="20" spans="2:8" x14ac:dyDescent="0.25">
      <c r="B20" s="47"/>
      <c r="C20" s="186" t="s">
        <v>136</v>
      </c>
      <c r="D20" s="186"/>
      <c r="E20" s="53">
        <v>0</v>
      </c>
      <c r="F20" s="53">
        <v>14128832.76</v>
      </c>
      <c r="G20" s="25"/>
      <c r="H20" s="43"/>
    </row>
    <row r="21" spans="2:8" x14ac:dyDescent="0.25">
      <c r="B21" s="47"/>
      <c r="C21" s="186" t="s">
        <v>137</v>
      </c>
      <c r="D21" s="186"/>
      <c r="E21" s="53">
        <v>0</v>
      </c>
      <c r="F21" s="53">
        <v>0</v>
      </c>
      <c r="G21" s="25"/>
      <c r="H21" s="43"/>
    </row>
    <row r="22" spans="2:8" x14ac:dyDescent="0.25">
      <c r="B22" s="47"/>
      <c r="C22" s="186" t="s">
        <v>138</v>
      </c>
      <c r="D22" s="186"/>
      <c r="E22" s="53">
        <v>0</v>
      </c>
      <c r="F22" s="53">
        <v>0</v>
      </c>
      <c r="G22" s="25"/>
      <c r="H22" s="43"/>
    </row>
    <row r="23" spans="2:8" x14ac:dyDescent="0.25">
      <c r="B23" s="47"/>
      <c r="C23" s="186" t="s">
        <v>139</v>
      </c>
      <c r="D23" s="186"/>
      <c r="E23" s="53">
        <v>0</v>
      </c>
      <c r="F23" s="53">
        <v>0</v>
      </c>
      <c r="G23" s="25"/>
      <c r="H23" s="43"/>
    </row>
    <row r="24" spans="2:8" x14ac:dyDescent="0.25">
      <c r="B24" s="47"/>
      <c r="C24" s="186" t="s">
        <v>140</v>
      </c>
      <c r="D24" s="186"/>
      <c r="E24" s="53">
        <v>0</v>
      </c>
      <c r="F24" s="53">
        <v>0</v>
      </c>
      <c r="G24" s="25"/>
      <c r="H24" s="43"/>
    </row>
    <row r="25" spans="2:8" x14ac:dyDescent="0.25">
      <c r="B25" s="49"/>
      <c r="C25" s="50"/>
      <c r="D25" s="51"/>
      <c r="E25" s="52"/>
      <c r="F25" s="52"/>
      <c r="G25" s="25"/>
      <c r="H25" s="43"/>
    </row>
    <row r="26" spans="2:8" x14ac:dyDescent="0.25">
      <c r="B26" s="49"/>
      <c r="C26" s="187" t="s">
        <v>87</v>
      </c>
      <c r="D26" s="187"/>
      <c r="E26" s="48">
        <v>0</v>
      </c>
      <c r="F26" s="48">
        <v>141437467.24000001</v>
      </c>
      <c r="G26" s="25"/>
      <c r="H26" s="43"/>
    </row>
    <row r="27" spans="2:8" x14ac:dyDescent="0.25">
      <c r="B27" s="49"/>
      <c r="C27" s="50"/>
      <c r="D27" s="51"/>
      <c r="E27" s="52"/>
      <c r="F27" s="52"/>
      <c r="G27" s="25"/>
      <c r="H27" s="43"/>
    </row>
    <row r="28" spans="2:8" x14ac:dyDescent="0.25">
      <c r="B28" s="47"/>
      <c r="C28" s="186" t="s">
        <v>141</v>
      </c>
      <c r="D28" s="186"/>
      <c r="E28" s="53">
        <v>0</v>
      </c>
      <c r="F28" s="53">
        <v>0</v>
      </c>
      <c r="G28" s="25"/>
      <c r="H28" s="43"/>
    </row>
    <row r="29" spans="2:8" x14ac:dyDescent="0.25">
      <c r="B29" s="47"/>
      <c r="C29" s="186" t="s">
        <v>142</v>
      </c>
      <c r="D29" s="186"/>
      <c r="E29" s="53">
        <v>0</v>
      </c>
      <c r="F29" s="53">
        <v>8875</v>
      </c>
      <c r="G29" s="25"/>
      <c r="H29" s="43"/>
    </row>
    <row r="30" spans="2:8" x14ac:dyDescent="0.25">
      <c r="B30" s="47"/>
      <c r="C30" s="186" t="s">
        <v>143</v>
      </c>
      <c r="D30" s="186"/>
      <c r="E30" s="53">
        <v>0</v>
      </c>
      <c r="F30" s="53">
        <v>83730023.700000003</v>
      </c>
      <c r="G30" s="25"/>
      <c r="H30" s="43"/>
    </row>
    <row r="31" spans="2:8" x14ac:dyDescent="0.25">
      <c r="B31" s="47"/>
      <c r="C31" s="186" t="s">
        <v>144</v>
      </c>
      <c r="D31" s="186"/>
      <c r="E31" s="53">
        <v>0</v>
      </c>
      <c r="F31" s="53">
        <v>57698568.539999999</v>
      </c>
      <c r="G31" s="25"/>
      <c r="H31" s="43"/>
    </row>
    <row r="32" spans="2:8" x14ac:dyDescent="0.25">
      <c r="B32" s="47"/>
      <c r="C32" s="186" t="s">
        <v>145</v>
      </c>
      <c r="D32" s="186"/>
      <c r="E32" s="53">
        <v>0</v>
      </c>
      <c r="F32" s="53">
        <v>0</v>
      </c>
      <c r="G32" s="25"/>
      <c r="H32" s="43"/>
    </row>
    <row r="33" spans="2:8" x14ac:dyDescent="0.25">
      <c r="B33" s="47"/>
      <c r="C33" s="186" t="s">
        <v>146</v>
      </c>
      <c r="D33" s="186"/>
      <c r="E33" s="53">
        <v>0</v>
      </c>
      <c r="F33" s="53">
        <v>0</v>
      </c>
      <c r="G33" s="25"/>
      <c r="H33" s="43"/>
    </row>
    <row r="34" spans="2:8" x14ac:dyDescent="0.25">
      <c r="B34" s="47"/>
      <c r="C34" s="186" t="s">
        <v>147</v>
      </c>
      <c r="D34" s="186"/>
      <c r="E34" s="53">
        <v>0</v>
      </c>
      <c r="F34" s="53">
        <v>0</v>
      </c>
      <c r="G34" s="25"/>
      <c r="H34" s="43"/>
    </row>
    <row r="35" spans="2:8" x14ac:dyDescent="0.25">
      <c r="B35" s="47"/>
      <c r="C35" s="186" t="s">
        <v>148</v>
      </c>
      <c r="D35" s="186"/>
      <c r="E35" s="53">
        <v>0</v>
      </c>
      <c r="F35" s="53">
        <v>0</v>
      </c>
      <c r="G35" s="25"/>
      <c r="H35" s="43"/>
    </row>
    <row r="36" spans="2:8" x14ac:dyDescent="0.25">
      <c r="B36" s="47"/>
      <c r="C36" s="186" t="s">
        <v>149</v>
      </c>
      <c r="D36" s="186"/>
      <c r="E36" s="53">
        <v>0</v>
      </c>
      <c r="F36" s="53">
        <v>0</v>
      </c>
      <c r="G36" s="25"/>
      <c r="H36" s="43"/>
    </row>
    <row r="37" spans="2:8" x14ac:dyDescent="0.25">
      <c r="B37" s="49"/>
      <c r="C37" s="50"/>
      <c r="D37" s="51"/>
      <c r="E37" s="54"/>
      <c r="F37" s="54"/>
      <c r="G37" s="25"/>
      <c r="H37" s="43"/>
    </row>
    <row r="38" spans="2:8" x14ac:dyDescent="0.25">
      <c r="B38" s="47"/>
      <c r="C38" s="187" t="s">
        <v>8</v>
      </c>
      <c r="D38" s="187"/>
      <c r="E38" s="48">
        <v>74048605.650000006</v>
      </c>
      <c r="F38" s="48">
        <v>0</v>
      </c>
      <c r="G38" s="25"/>
      <c r="H38" s="43"/>
    </row>
    <row r="39" spans="2:8" x14ac:dyDescent="0.25">
      <c r="B39" s="47"/>
      <c r="C39" s="50"/>
      <c r="D39" s="50"/>
      <c r="E39" s="52"/>
      <c r="F39" s="52"/>
      <c r="G39" s="25"/>
      <c r="H39" s="43"/>
    </row>
    <row r="40" spans="2:8" x14ac:dyDescent="0.25">
      <c r="B40" s="47"/>
      <c r="C40" s="187" t="s">
        <v>10</v>
      </c>
      <c r="D40" s="187"/>
      <c r="E40" s="48">
        <v>0</v>
      </c>
      <c r="F40" s="48">
        <v>119592670.98999999</v>
      </c>
      <c r="G40" s="25"/>
      <c r="H40" s="43"/>
    </row>
    <row r="41" spans="2:8" x14ac:dyDescent="0.25">
      <c r="B41" s="47"/>
      <c r="C41" s="50"/>
      <c r="D41" s="50"/>
      <c r="E41" s="52"/>
      <c r="F41" s="52"/>
      <c r="G41" s="25"/>
      <c r="H41" s="43"/>
    </row>
    <row r="42" spans="2:8" x14ac:dyDescent="0.25">
      <c r="B42" s="47"/>
      <c r="C42" s="186" t="s">
        <v>150</v>
      </c>
      <c r="D42" s="186"/>
      <c r="E42" s="53">
        <v>0</v>
      </c>
      <c r="F42" s="53">
        <v>36695862.82</v>
      </c>
      <c r="G42" s="25"/>
      <c r="H42" s="43"/>
    </row>
    <row r="43" spans="2:8" x14ac:dyDescent="0.25">
      <c r="B43" s="47"/>
      <c r="C43" s="186" t="s">
        <v>151</v>
      </c>
      <c r="D43" s="186"/>
      <c r="E43" s="53">
        <v>0</v>
      </c>
      <c r="F43" s="53">
        <v>44591784.600000001</v>
      </c>
      <c r="G43" s="25"/>
      <c r="H43" s="43"/>
    </row>
    <row r="44" spans="2:8" x14ac:dyDescent="0.25">
      <c r="B44" s="47"/>
      <c r="C44" s="186" t="s">
        <v>152</v>
      </c>
      <c r="D44" s="186"/>
      <c r="E44" s="53">
        <v>0</v>
      </c>
      <c r="F44" s="53">
        <v>38305023.57</v>
      </c>
      <c r="G44" s="25"/>
      <c r="H44" s="43"/>
    </row>
    <row r="45" spans="2:8" x14ac:dyDescent="0.25">
      <c r="B45" s="47"/>
      <c r="C45" s="186" t="s">
        <v>153</v>
      </c>
      <c r="D45" s="186"/>
      <c r="E45" s="53">
        <v>0</v>
      </c>
      <c r="F45" s="53">
        <v>0</v>
      </c>
      <c r="G45" s="25"/>
      <c r="H45" s="43"/>
    </row>
    <row r="46" spans="2:8" x14ac:dyDescent="0.25">
      <c r="B46" s="47"/>
      <c r="C46" s="186" t="s">
        <v>154</v>
      </c>
      <c r="D46" s="186"/>
      <c r="E46" s="53">
        <v>0</v>
      </c>
      <c r="F46" s="53">
        <v>0</v>
      </c>
      <c r="G46" s="25"/>
      <c r="H46" s="43"/>
    </row>
    <row r="47" spans="2:8" x14ac:dyDescent="0.25">
      <c r="B47" s="47"/>
      <c r="C47" s="186" t="s">
        <v>155</v>
      </c>
      <c r="D47" s="186"/>
      <c r="E47" s="53">
        <v>0</v>
      </c>
      <c r="F47" s="53">
        <v>0</v>
      </c>
      <c r="G47" s="25"/>
      <c r="H47" s="43"/>
    </row>
    <row r="48" spans="2:8" x14ac:dyDescent="0.25">
      <c r="B48" s="47"/>
      <c r="C48" s="186" t="s">
        <v>156</v>
      </c>
      <c r="D48" s="186"/>
      <c r="E48" s="53">
        <v>0</v>
      </c>
      <c r="F48" s="53">
        <v>0</v>
      </c>
      <c r="G48" s="25"/>
      <c r="H48" s="43"/>
    </row>
    <row r="49" spans="2:8" x14ac:dyDescent="0.25">
      <c r="B49" s="47"/>
      <c r="C49" s="186" t="s">
        <v>157</v>
      </c>
      <c r="D49" s="186"/>
      <c r="E49" s="53">
        <v>0</v>
      </c>
      <c r="F49" s="53">
        <v>0</v>
      </c>
      <c r="G49" s="25"/>
      <c r="H49" s="43"/>
    </row>
    <row r="50" spans="2:8" x14ac:dyDescent="0.25">
      <c r="B50" s="47"/>
      <c r="C50" s="50"/>
      <c r="D50" s="50"/>
      <c r="E50" s="52"/>
      <c r="F50" s="52"/>
      <c r="G50" s="25"/>
      <c r="H50" s="43"/>
    </row>
    <row r="51" spans="2:8" x14ac:dyDescent="0.25">
      <c r="B51" s="47"/>
      <c r="C51" s="188" t="s">
        <v>88</v>
      </c>
      <c r="D51" s="188"/>
      <c r="E51" s="48">
        <v>193641276.63999999</v>
      </c>
      <c r="F51" s="48">
        <v>0</v>
      </c>
      <c r="G51" s="25"/>
      <c r="H51" s="43"/>
    </row>
    <row r="52" spans="2:8" x14ac:dyDescent="0.25">
      <c r="B52" s="47"/>
      <c r="C52" s="50"/>
      <c r="D52" s="50"/>
      <c r="E52" s="52"/>
      <c r="F52" s="52"/>
      <c r="G52" s="25"/>
      <c r="H52" s="43"/>
    </row>
    <row r="53" spans="2:8" x14ac:dyDescent="0.25">
      <c r="B53" s="47"/>
      <c r="C53" s="186" t="s">
        <v>158</v>
      </c>
      <c r="D53" s="186"/>
      <c r="E53" s="53">
        <v>0</v>
      </c>
      <c r="F53" s="53">
        <v>0</v>
      </c>
      <c r="G53" s="25"/>
      <c r="H53" s="43"/>
    </row>
    <row r="54" spans="2:8" x14ac:dyDescent="0.25">
      <c r="B54" s="47"/>
      <c r="C54" s="186" t="s">
        <v>159</v>
      </c>
      <c r="D54" s="186"/>
      <c r="E54" s="53">
        <v>0</v>
      </c>
      <c r="F54" s="53">
        <v>0</v>
      </c>
      <c r="G54" s="25"/>
      <c r="H54" s="43"/>
    </row>
    <row r="55" spans="2:8" x14ac:dyDescent="0.25">
      <c r="B55" s="47"/>
      <c r="C55" s="186" t="s">
        <v>160</v>
      </c>
      <c r="D55" s="186"/>
      <c r="E55" s="53">
        <v>193641276.63999999</v>
      </c>
      <c r="F55" s="53">
        <v>0</v>
      </c>
      <c r="G55" s="25"/>
      <c r="H55" s="43"/>
    </row>
    <row r="56" spans="2:8" x14ac:dyDescent="0.25">
      <c r="B56" s="47"/>
      <c r="C56" s="186" t="s">
        <v>161</v>
      </c>
      <c r="D56" s="186"/>
      <c r="E56" s="53">
        <v>0</v>
      </c>
      <c r="F56" s="53">
        <v>0</v>
      </c>
      <c r="G56" s="25"/>
      <c r="H56" s="43"/>
    </row>
    <row r="57" spans="2:8" x14ac:dyDescent="0.25">
      <c r="B57" s="47"/>
      <c r="C57" s="186" t="s">
        <v>162</v>
      </c>
      <c r="D57" s="186"/>
      <c r="E57" s="53">
        <v>0</v>
      </c>
      <c r="F57" s="53">
        <v>0</v>
      </c>
      <c r="G57" s="25"/>
      <c r="H57" s="43"/>
    </row>
    <row r="58" spans="2:8" x14ac:dyDescent="0.25">
      <c r="B58" s="47"/>
      <c r="C58" s="186" t="s">
        <v>163</v>
      </c>
      <c r="D58" s="186"/>
      <c r="E58" s="53">
        <v>0</v>
      </c>
      <c r="F58" s="53">
        <v>0</v>
      </c>
      <c r="G58" s="25"/>
      <c r="H58" s="43"/>
    </row>
    <row r="59" spans="2:8" x14ac:dyDescent="0.25">
      <c r="B59" s="47"/>
      <c r="C59" s="50"/>
      <c r="D59" s="50"/>
      <c r="E59" s="54"/>
      <c r="F59" s="54"/>
      <c r="G59" s="25"/>
      <c r="H59" s="43"/>
    </row>
    <row r="60" spans="2:8" x14ac:dyDescent="0.25">
      <c r="B60" s="47"/>
      <c r="C60" s="187" t="s">
        <v>164</v>
      </c>
      <c r="D60" s="187"/>
      <c r="E60" s="48">
        <v>145028745.46000001</v>
      </c>
      <c r="F60" s="48">
        <v>0</v>
      </c>
      <c r="G60" s="25"/>
      <c r="H60" s="43"/>
    </row>
    <row r="61" spans="2:8" x14ac:dyDescent="0.25">
      <c r="B61" s="47"/>
      <c r="C61" s="50"/>
      <c r="D61" s="50"/>
      <c r="E61" s="52"/>
      <c r="F61" s="52"/>
      <c r="G61" s="25"/>
      <c r="H61" s="43"/>
    </row>
    <row r="62" spans="2:8" x14ac:dyDescent="0.25">
      <c r="B62" s="47"/>
      <c r="C62" s="187" t="s">
        <v>165</v>
      </c>
      <c r="D62" s="187"/>
      <c r="E62" s="48">
        <v>0</v>
      </c>
      <c r="F62" s="48">
        <v>0</v>
      </c>
      <c r="G62" s="25"/>
      <c r="H62" s="43"/>
    </row>
    <row r="63" spans="2:8" x14ac:dyDescent="0.25">
      <c r="B63" s="49"/>
      <c r="C63" s="186" t="s">
        <v>166</v>
      </c>
      <c r="D63" s="186"/>
      <c r="E63" s="53">
        <v>0</v>
      </c>
      <c r="F63" s="53">
        <v>0</v>
      </c>
      <c r="G63" s="25"/>
      <c r="H63" s="43"/>
    </row>
    <row r="64" spans="2:8" x14ac:dyDescent="0.25">
      <c r="B64" s="47"/>
      <c r="C64" s="186" t="s">
        <v>167</v>
      </c>
      <c r="D64" s="186"/>
      <c r="E64" s="53">
        <v>0</v>
      </c>
      <c r="F64" s="53">
        <v>0</v>
      </c>
      <c r="G64" s="25"/>
      <c r="H64" s="43"/>
    </row>
    <row r="65" spans="2:8" x14ac:dyDescent="0.25">
      <c r="B65" s="49"/>
      <c r="C65" s="186" t="s">
        <v>168</v>
      </c>
      <c r="D65" s="186"/>
      <c r="E65" s="53">
        <v>0</v>
      </c>
      <c r="F65" s="53">
        <v>0</v>
      </c>
      <c r="G65" s="25"/>
      <c r="H65" s="43"/>
    </row>
    <row r="66" spans="2:8" x14ac:dyDescent="0.25">
      <c r="B66" s="47"/>
      <c r="C66" s="50"/>
      <c r="D66" s="50"/>
      <c r="E66" s="52"/>
      <c r="F66" s="52"/>
      <c r="G66" s="25"/>
      <c r="H66" s="43"/>
    </row>
    <row r="67" spans="2:8" x14ac:dyDescent="0.25">
      <c r="B67" s="47"/>
      <c r="C67" s="187" t="s">
        <v>169</v>
      </c>
      <c r="D67" s="187"/>
      <c r="E67" s="48">
        <v>145028745.46000001</v>
      </c>
      <c r="F67" s="48">
        <v>0</v>
      </c>
      <c r="G67" s="25"/>
      <c r="H67" s="43"/>
    </row>
    <row r="68" spans="2:8" x14ac:dyDescent="0.25">
      <c r="B68" s="47"/>
      <c r="C68" s="50"/>
      <c r="D68" s="50"/>
      <c r="E68" s="52"/>
      <c r="F68" s="52"/>
      <c r="G68" s="25"/>
      <c r="H68" s="43"/>
    </row>
    <row r="69" spans="2:8" x14ac:dyDescent="0.25">
      <c r="B69" s="47"/>
      <c r="C69" s="186" t="s">
        <v>170</v>
      </c>
      <c r="D69" s="186"/>
      <c r="E69" s="53">
        <v>81958338.060000002</v>
      </c>
      <c r="F69" s="53">
        <v>0</v>
      </c>
      <c r="G69" s="25"/>
      <c r="H69" s="43"/>
    </row>
    <row r="70" spans="2:8" x14ac:dyDescent="0.25">
      <c r="B70" s="47"/>
      <c r="C70" s="186" t="s">
        <v>171</v>
      </c>
      <c r="D70" s="186"/>
      <c r="E70" s="53">
        <v>63070407.399999999</v>
      </c>
      <c r="F70" s="53">
        <v>0</v>
      </c>
      <c r="G70" s="25"/>
      <c r="H70" s="43"/>
    </row>
    <row r="71" spans="2:8" x14ac:dyDescent="0.25">
      <c r="B71" s="47"/>
      <c r="C71" s="186" t="s">
        <v>172</v>
      </c>
      <c r="D71" s="186"/>
      <c r="E71" s="53">
        <v>0</v>
      </c>
      <c r="F71" s="53">
        <v>0</v>
      </c>
      <c r="G71" s="25"/>
      <c r="H71" s="43"/>
    </row>
    <row r="72" spans="2:8" x14ac:dyDescent="0.25">
      <c r="B72" s="47"/>
      <c r="C72" s="186" t="s">
        <v>173</v>
      </c>
      <c r="D72" s="186"/>
      <c r="E72" s="53">
        <v>0</v>
      </c>
      <c r="F72" s="53">
        <v>0</v>
      </c>
      <c r="G72" s="25"/>
      <c r="H72" s="43"/>
    </row>
    <row r="73" spans="2:8" x14ac:dyDescent="0.25">
      <c r="B73" s="47"/>
      <c r="C73" s="186" t="s">
        <v>174</v>
      </c>
      <c r="D73" s="186"/>
      <c r="E73" s="53">
        <v>0</v>
      </c>
      <c r="F73" s="53">
        <v>0</v>
      </c>
      <c r="G73" s="25"/>
      <c r="H73" s="43"/>
    </row>
    <row r="74" spans="2:8" x14ac:dyDescent="0.25">
      <c r="B74" s="49"/>
      <c r="C74" s="50"/>
      <c r="D74" s="50"/>
      <c r="E74" s="52"/>
      <c r="F74" s="52"/>
      <c r="G74" s="25"/>
      <c r="H74" s="43"/>
    </row>
    <row r="75" spans="2:8" x14ac:dyDescent="0.25">
      <c r="B75" s="47"/>
      <c r="C75" s="187" t="s">
        <v>175</v>
      </c>
      <c r="D75" s="187"/>
      <c r="E75" s="48">
        <v>0</v>
      </c>
      <c r="F75" s="48">
        <v>0</v>
      </c>
      <c r="G75" s="25"/>
      <c r="H75" s="43"/>
    </row>
    <row r="76" spans="2:8" ht="24" customHeight="1" x14ac:dyDescent="0.25">
      <c r="B76" s="49"/>
      <c r="C76" s="50"/>
      <c r="D76" s="50"/>
      <c r="E76" s="52"/>
      <c r="F76" s="52"/>
      <c r="G76" s="25"/>
      <c r="H76" s="43"/>
    </row>
    <row r="77" spans="2:8" x14ac:dyDescent="0.25">
      <c r="B77" s="47"/>
      <c r="C77" s="186" t="s">
        <v>176</v>
      </c>
      <c r="D77" s="186"/>
      <c r="E77" s="53">
        <v>0</v>
      </c>
      <c r="F77" s="53">
        <v>0</v>
      </c>
      <c r="G77" s="25"/>
      <c r="H77" s="43"/>
    </row>
    <row r="78" spans="2:8" x14ac:dyDescent="0.25">
      <c r="B78" s="47"/>
      <c r="C78" s="186" t="s">
        <v>177</v>
      </c>
      <c r="D78" s="186"/>
      <c r="E78" s="53">
        <v>0</v>
      </c>
      <c r="F78" s="53">
        <v>0</v>
      </c>
      <c r="G78" s="25"/>
      <c r="H78" s="43"/>
    </row>
    <row r="79" spans="2:8" x14ac:dyDescent="0.25">
      <c r="B79" s="55"/>
      <c r="C79" s="56"/>
      <c r="D79" s="56"/>
      <c r="E79" s="56"/>
      <c r="F79" s="56"/>
      <c r="G79" s="57"/>
      <c r="H79" s="58"/>
    </row>
    <row r="80" spans="2:8" x14ac:dyDescent="0.25">
      <c r="B80" s="59"/>
      <c r="C80" s="56"/>
      <c r="D80" s="60"/>
      <c r="E80" s="61"/>
      <c r="F80" s="62"/>
      <c r="G80" s="62"/>
      <c r="H80" s="62"/>
    </row>
    <row r="81" spans="2:7" ht="30" customHeight="1" x14ac:dyDescent="0.25">
      <c r="B81" s="64"/>
      <c r="G81" s="25"/>
    </row>
    <row r="82" spans="2:7" ht="15" customHeight="1" x14ac:dyDescent="0.25"/>
    <row r="83" spans="2:7" ht="15" customHeight="1" x14ac:dyDescent="0.25"/>
    <row r="84" spans="2:7" ht="15" customHeight="1" x14ac:dyDescent="0.25"/>
    <row r="85" spans="2:7" ht="15" customHeight="1" x14ac:dyDescent="0.25"/>
    <row r="86" spans="2:7" ht="15" customHeight="1" x14ac:dyDescent="0.25"/>
    <row r="87" spans="2:7" ht="15" customHeight="1" x14ac:dyDescent="0.25"/>
  </sheetData>
  <mergeCells count="56">
    <mergeCell ref="C21:D21"/>
    <mergeCell ref="D3:E3"/>
    <mergeCell ref="D4:E4"/>
    <mergeCell ref="D5:E5"/>
    <mergeCell ref="D6:E6"/>
    <mergeCell ref="D7:E7"/>
    <mergeCell ref="C11:D11"/>
    <mergeCell ref="C14:D14"/>
    <mergeCell ref="C16:D16"/>
    <mergeCell ref="C18:D18"/>
    <mergeCell ref="C19:D19"/>
    <mergeCell ref="C20:D20"/>
    <mergeCell ref="C35:D35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51:D51"/>
    <mergeCell ref="C36:D36"/>
    <mergeCell ref="C38:D38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67:D67"/>
    <mergeCell ref="C53:D53"/>
    <mergeCell ref="C54:D54"/>
    <mergeCell ref="C55:D55"/>
    <mergeCell ref="C56:D56"/>
    <mergeCell ref="C57:D57"/>
    <mergeCell ref="C58:D58"/>
    <mergeCell ref="C60:D60"/>
    <mergeCell ref="C62:D62"/>
    <mergeCell ref="C63:D63"/>
    <mergeCell ref="C64:D64"/>
    <mergeCell ref="C65:D65"/>
    <mergeCell ref="C77:D77"/>
    <mergeCell ref="C78:D78"/>
    <mergeCell ref="C69:D69"/>
    <mergeCell ref="C70:D70"/>
    <mergeCell ref="C71:D71"/>
    <mergeCell ref="C72:D72"/>
    <mergeCell ref="C73:D73"/>
    <mergeCell ref="C75:D75"/>
  </mergeCells>
  <printOptions horizontalCentered="1" verticalCentered="1"/>
  <pageMargins left="0.31496062992125984" right="0.31496062992125984" top="0.35433070866141736" bottom="0.35433070866141736" header="0" footer="0"/>
  <pageSetup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8"/>
  <sheetViews>
    <sheetView zoomScale="80" zoomScaleNormal="80" workbookViewId="0">
      <selection activeCell="C2" sqref="C2"/>
    </sheetView>
  </sheetViews>
  <sheetFormatPr baseColWidth="10" defaultColWidth="0" defaultRowHeight="12" x14ac:dyDescent="0.2"/>
  <cols>
    <col min="1" max="1" width="3.42578125" style="26" customWidth="1"/>
    <col min="2" max="3" width="3.7109375" style="26" customWidth="1"/>
    <col min="4" max="4" width="24" style="26" customWidth="1"/>
    <col min="5" max="5" width="22.85546875" style="26" customWidth="1"/>
    <col min="6" max="6" width="20.140625" style="26" customWidth="1"/>
    <col min="7" max="7" width="21.140625" style="25" customWidth="1"/>
    <col min="8" max="8" width="20.5703125" style="25" customWidth="1"/>
    <col min="9" max="9" width="4.140625" style="26" customWidth="1"/>
    <col min="10" max="10" width="3.5703125" style="65" customWidth="1"/>
    <col min="11" max="11" width="3" style="65" customWidth="1"/>
    <col min="12" max="256" width="0" style="65" hidden="1"/>
    <col min="257" max="257" width="3.42578125" style="65" customWidth="1"/>
    <col min="258" max="259" width="3.7109375" style="65" customWidth="1"/>
    <col min="260" max="260" width="24" style="65" customWidth="1"/>
    <col min="261" max="261" width="22.85546875" style="65" customWidth="1"/>
    <col min="262" max="262" width="20.140625" style="65" customWidth="1"/>
    <col min="263" max="263" width="21.140625" style="65" customWidth="1"/>
    <col min="264" max="264" width="20.5703125" style="65" customWidth="1"/>
    <col min="265" max="265" width="4.140625" style="65" customWidth="1"/>
    <col min="266" max="266" width="3.5703125" style="65" customWidth="1"/>
    <col min="267" max="267" width="3" style="65" customWidth="1"/>
    <col min="268" max="512" width="0" style="65" hidden="1"/>
    <col min="513" max="513" width="3.42578125" style="65" customWidth="1"/>
    <col min="514" max="515" width="3.7109375" style="65" customWidth="1"/>
    <col min="516" max="516" width="24" style="65" customWidth="1"/>
    <col min="517" max="517" width="22.85546875" style="65" customWidth="1"/>
    <col min="518" max="518" width="20.140625" style="65" customWidth="1"/>
    <col min="519" max="519" width="21.140625" style="65" customWidth="1"/>
    <col min="520" max="520" width="20.5703125" style="65" customWidth="1"/>
    <col min="521" max="521" width="4.140625" style="65" customWidth="1"/>
    <col min="522" max="522" width="3.5703125" style="65" customWidth="1"/>
    <col min="523" max="523" width="3" style="65" customWidth="1"/>
    <col min="524" max="768" width="0" style="65" hidden="1"/>
    <col min="769" max="769" width="3.42578125" style="65" customWidth="1"/>
    <col min="770" max="771" width="3.7109375" style="65" customWidth="1"/>
    <col min="772" max="772" width="24" style="65" customWidth="1"/>
    <col min="773" max="773" width="22.85546875" style="65" customWidth="1"/>
    <col min="774" max="774" width="20.140625" style="65" customWidth="1"/>
    <col min="775" max="775" width="21.140625" style="65" customWidth="1"/>
    <col min="776" max="776" width="20.5703125" style="65" customWidth="1"/>
    <col min="777" max="777" width="4.140625" style="65" customWidth="1"/>
    <col min="778" max="778" width="3.5703125" style="65" customWidth="1"/>
    <col min="779" max="779" width="3" style="65" customWidth="1"/>
    <col min="780" max="1024" width="0" style="65" hidden="1"/>
    <col min="1025" max="1025" width="3.42578125" style="65" customWidth="1"/>
    <col min="1026" max="1027" width="3.7109375" style="65" customWidth="1"/>
    <col min="1028" max="1028" width="24" style="65" customWidth="1"/>
    <col min="1029" max="1029" width="22.85546875" style="65" customWidth="1"/>
    <col min="1030" max="1030" width="20.140625" style="65" customWidth="1"/>
    <col min="1031" max="1031" width="21.140625" style="65" customWidth="1"/>
    <col min="1032" max="1032" width="20.5703125" style="65" customWidth="1"/>
    <col min="1033" max="1033" width="4.140625" style="65" customWidth="1"/>
    <col min="1034" max="1034" width="3.5703125" style="65" customWidth="1"/>
    <col min="1035" max="1035" width="3" style="65" customWidth="1"/>
    <col min="1036" max="1280" width="0" style="65" hidden="1"/>
    <col min="1281" max="1281" width="3.42578125" style="65" customWidth="1"/>
    <col min="1282" max="1283" width="3.7109375" style="65" customWidth="1"/>
    <col min="1284" max="1284" width="24" style="65" customWidth="1"/>
    <col min="1285" max="1285" width="22.85546875" style="65" customWidth="1"/>
    <col min="1286" max="1286" width="20.140625" style="65" customWidth="1"/>
    <col min="1287" max="1287" width="21.140625" style="65" customWidth="1"/>
    <col min="1288" max="1288" width="20.5703125" style="65" customWidth="1"/>
    <col min="1289" max="1289" width="4.140625" style="65" customWidth="1"/>
    <col min="1290" max="1290" width="3.5703125" style="65" customWidth="1"/>
    <col min="1291" max="1291" width="3" style="65" customWidth="1"/>
    <col min="1292" max="1536" width="0" style="65" hidden="1"/>
    <col min="1537" max="1537" width="3.42578125" style="65" customWidth="1"/>
    <col min="1538" max="1539" width="3.7109375" style="65" customWidth="1"/>
    <col min="1540" max="1540" width="24" style="65" customWidth="1"/>
    <col min="1541" max="1541" width="22.85546875" style="65" customWidth="1"/>
    <col min="1542" max="1542" width="20.140625" style="65" customWidth="1"/>
    <col min="1543" max="1543" width="21.140625" style="65" customWidth="1"/>
    <col min="1544" max="1544" width="20.5703125" style="65" customWidth="1"/>
    <col min="1545" max="1545" width="4.140625" style="65" customWidth="1"/>
    <col min="1546" max="1546" width="3.5703125" style="65" customWidth="1"/>
    <col min="1547" max="1547" width="3" style="65" customWidth="1"/>
    <col min="1548" max="1792" width="0" style="65" hidden="1"/>
    <col min="1793" max="1793" width="3.42578125" style="65" customWidth="1"/>
    <col min="1794" max="1795" width="3.7109375" style="65" customWidth="1"/>
    <col min="1796" max="1796" width="24" style="65" customWidth="1"/>
    <col min="1797" max="1797" width="22.85546875" style="65" customWidth="1"/>
    <col min="1798" max="1798" width="20.140625" style="65" customWidth="1"/>
    <col min="1799" max="1799" width="21.140625" style="65" customWidth="1"/>
    <col min="1800" max="1800" width="20.5703125" style="65" customWidth="1"/>
    <col min="1801" max="1801" width="4.140625" style="65" customWidth="1"/>
    <col min="1802" max="1802" width="3.5703125" style="65" customWidth="1"/>
    <col min="1803" max="1803" width="3" style="65" customWidth="1"/>
    <col min="1804" max="2048" width="0" style="65" hidden="1"/>
    <col min="2049" max="2049" width="3.42578125" style="65" customWidth="1"/>
    <col min="2050" max="2051" width="3.7109375" style="65" customWidth="1"/>
    <col min="2052" max="2052" width="24" style="65" customWidth="1"/>
    <col min="2053" max="2053" width="22.85546875" style="65" customWidth="1"/>
    <col min="2054" max="2054" width="20.140625" style="65" customWidth="1"/>
    <col min="2055" max="2055" width="21.140625" style="65" customWidth="1"/>
    <col min="2056" max="2056" width="20.5703125" style="65" customWidth="1"/>
    <col min="2057" max="2057" width="4.140625" style="65" customWidth="1"/>
    <col min="2058" max="2058" width="3.5703125" style="65" customWidth="1"/>
    <col min="2059" max="2059" width="3" style="65" customWidth="1"/>
    <col min="2060" max="2304" width="0" style="65" hidden="1"/>
    <col min="2305" max="2305" width="3.42578125" style="65" customWidth="1"/>
    <col min="2306" max="2307" width="3.7109375" style="65" customWidth="1"/>
    <col min="2308" max="2308" width="24" style="65" customWidth="1"/>
    <col min="2309" max="2309" width="22.85546875" style="65" customWidth="1"/>
    <col min="2310" max="2310" width="20.140625" style="65" customWidth="1"/>
    <col min="2311" max="2311" width="21.140625" style="65" customWidth="1"/>
    <col min="2312" max="2312" width="20.5703125" style="65" customWidth="1"/>
    <col min="2313" max="2313" width="4.140625" style="65" customWidth="1"/>
    <col min="2314" max="2314" width="3.5703125" style="65" customWidth="1"/>
    <col min="2315" max="2315" width="3" style="65" customWidth="1"/>
    <col min="2316" max="2560" width="0" style="65" hidden="1"/>
    <col min="2561" max="2561" width="3.42578125" style="65" customWidth="1"/>
    <col min="2562" max="2563" width="3.7109375" style="65" customWidth="1"/>
    <col min="2564" max="2564" width="24" style="65" customWidth="1"/>
    <col min="2565" max="2565" width="22.85546875" style="65" customWidth="1"/>
    <col min="2566" max="2566" width="20.140625" style="65" customWidth="1"/>
    <col min="2567" max="2567" width="21.140625" style="65" customWidth="1"/>
    <col min="2568" max="2568" width="20.5703125" style="65" customWidth="1"/>
    <col min="2569" max="2569" width="4.140625" style="65" customWidth="1"/>
    <col min="2570" max="2570" width="3.5703125" style="65" customWidth="1"/>
    <col min="2571" max="2571" width="3" style="65" customWidth="1"/>
    <col min="2572" max="2816" width="0" style="65" hidden="1"/>
    <col min="2817" max="2817" width="3.42578125" style="65" customWidth="1"/>
    <col min="2818" max="2819" width="3.7109375" style="65" customWidth="1"/>
    <col min="2820" max="2820" width="24" style="65" customWidth="1"/>
    <col min="2821" max="2821" width="22.85546875" style="65" customWidth="1"/>
    <col min="2822" max="2822" width="20.140625" style="65" customWidth="1"/>
    <col min="2823" max="2823" width="21.140625" style="65" customWidth="1"/>
    <col min="2824" max="2824" width="20.5703125" style="65" customWidth="1"/>
    <col min="2825" max="2825" width="4.140625" style="65" customWidth="1"/>
    <col min="2826" max="2826" width="3.5703125" style="65" customWidth="1"/>
    <col min="2827" max="2827" width="3" style="65" customWidth="1"/>
    <col min="2828" max="3072" width="0" style="65" hidden="1"/>
    <col min="3073" max="3073" width="3.42578125" style="65" customWidth="1"/>
    <col min="3074" max="3075" width="3.7109375" style="65" customWidth="1"/>
    <col min="3076" max="3076" width="24" style="65" customWidth="1"/>
    <col min="3077" max="3077" width="22.85546875" style="65" customWidth="1"/>
    <col min="3078" max="3078" width="20.140625" style="65" customWidth="1"/>
    <col min="3079" max="3079" width="21.140625" style="65" customWidth="1"/>
    <col min="3080" max="3080" width="20.5703125" style="65" customWidth="1"/>
    <col min="3081" max="3081" width="4.140625" style="65" customWidth="1"/>
    <col min="3082" max="3082" width="3.5703125" style="65" customWidth="1"/>
    <col min="3083" max="3083" width="3" style="65" customWidth="1"/>
    <col min="3084" max="3328" width="0" style="65" hidden="1"/>
    <col min="3329" max="3329" width="3.42578125" style="65" customWidth="1"/>
    <col min="3330" max="3331" width="3.7109375" style="65" customWidth="1"/>
    <col min="3332" max="3332" width="24" style="65" customWidth="1"/>
    <col min="3333" max="3333" width="22.85546875" style="65" customWidth="1"/>
    <col min="3334" max="3334" width="20.140625" style="65" customWidth="1"/>
    <col min="3335" max="3335" width="21.140625" style="65" customWidth="1"/>
    <col min="3336" max="3336" width="20.5703125" style="65" customWidth="1"/>
    <col min="3337" max="3337" width="4.140625" style="65" customWidth="1"/>
    <col min="3338" max="3338" width="3.5703125" style="65" customWidth="1"/>
    <col min="3339" max="3339" width="3" style="65" customWidth="1"/>
    <col min="3340" max="3584" width="0" style="65" hidden="1"/>
    <col min="3585" max="3585" width="3.42578125" style="65" customWidth="1"/>
    <col min="3586" max="3587" width="3.7109375" style="65" customWidth="1"/>
    <col min="3588" max="3588" width="24" style="65" customWidth="1"/>
    <col min="3589" max="3589" width="22.85546875" style="65" customWidth="1"/>
    <col min="3590" max="3590" width="20.140625" style="65" customWidth="1"/>
    <col min="3591" max="3591" width="21.140625" style="65" customWidth="1"/>
    <col min="3592" max="3592" width="20.5703125" style="65" customWidth="1"/>
    <col min="3593" max="3593" width="4.140625" style="65" customWidth="1"/>
    <col min="3594" max="3594" width="3.5703125" style="65" customWidth="1"/>
    <col min="3595" max="3595" width="3" style="65" customWidth="1"/>
    <col min="3596" max="3840" width="0" style="65" hidden="1"/>
    <col min="3841" max="3841" width="3.42578125" style="65" customWidth="1"/>
    <col min="3842" max="3843" width="3.7109375" style="65" customWidth="1"/>
    <col min="3844" max="3844" width="24" style="65" customWidth="1"/>
    <col min="3845" max="3845" width="22.85546875" style="65" customWidth="1"/>
    <col min="3846" max="3846" width="20.140625" style="65" customWidth="1"/>
    <col min="3847" max="3847" width="21.140625" style="65" customWidth="1"/>
    <col min="3848" max="3848" width="20.5703125" style="65" customWidth="1"/>
    <col min="3849" max="3849" width="4.140625" style="65" customWidth="1"/>
    <col min="3850" max="3850" width="3.5703125" style="65" customWidth="1"/>
    <col min="3851" max="3851" width="3" style="65" customWidth="1"/>
    <col min="3852" max="4096" width="0" style="65" hidden="1"/>
    <col min="4097" max="4097" width="3.42578125" style="65" customWidth="1"/>
    <col min="4098" max="4099" width="3.7109375" style="65" customWidth="1"/>
    <col min="4100" max="4100" width="24" style="65" customWidth="1"/>
    <col min="4101" max="4101" width="22.85546875" style="65" customWidth="1"/>
    <col min="4102" max="4102" width="20.140625" style="65" customWidth="1"/>
    <col min="4103" max="4103" width="21.140625" style="65" customWidth="1"/>
    <col min="4104" max="4104" width="20.5703125" style="65" customWidth="1"/>
    <col min="4105" max="4105" width="4.140625" style="65" customWidth="1"/>
    <col min="4106" max="4106" width="3.5703125" style="65" customWidth="1"/>
    <col min="4107" max="4107" width="3" style="65" customWidth="1"/>
    <col min="4108" max="4352" width="0" style="65" hidden="1"/>
    <col min="4353" max="4353" width="3.42578125" style="65" customWidth="1"/>
    <col min="4354" max="4355" width="3.7109375" style="65" customWidth="1"/>
    <col min="4356" max="4356" width="24" style="65" customWidth="1"/>
    <col min="4357" max="4357" width="22.85546875" style="65" customWidth="1"/>
    <col min="4358" max="4358" width="20.140625" style="65" customWidth="1"/>
    <col min="4359" max="4359" width="21.140625" style="65" customWidth="1"/>
    <col min="4360" max="4360" width="20.5703125" style="65" customWidth="1"/>
    <col min="4361" max="4361" width="4.140625" style="65" customWidth="1"/>
    <col min="4362" max="4362" width="3.5703125" style="65" customWidth="1"/>
    <col min="4363" max="4363" width="3" style="65" customWidth="1"/>
    <col min="4364" max="4608" width="0" style="65" hidden="1"/>
    <col min="4609" max="4609" width="3.42578125" style="65" customWidth="1"/>
    <col min="4610" max="4611" width="3.7109375" style="65" customWidth="1"/>
    <col min="4612" max="4612" width="24" style="65" customWidth="1"/>
    <col min="4613" max="4613" width="22.85546875" style="65" customWidth="1"/>
    <col min="4614" max="4614" width="20.140625" style="65" customWidth="1"/>
    <col min="4615" max="4615" width="21.140625" style="65" customWidth="1"/>
    <col min="4616" max="4616" width="20.5703125" style="65" customWidth="1"/>
    <col min="4617" max="4617" width="4.140625" style="65" customWidth="1"/>
    <col min="4618" max="4618" width="3.5703125" style="65" customWidth="1"/>
    <col min="4619" max="4619" width="3" style="65" customWidth="1"/>
    <col min="4620" max="4864" width="0" style="65" hidden="1"/>
    <col min="4865" max="4865" width="3.42578125" style="65" customWidth="1"/>
    <col min="4866" max="4867" width="3.7109375" style="65" customWidth="1"/>
    <col min="4868" max="4868" width="24" style="65" customWidth="1"/>
    <col min="4869" max="4869" width="22.85546875" style="65" customWidth="1"/>
    <col min="4870" max="4870" width="20.140625" style="65" customWidth="1"/>
    <col min="4871" max="4871" width="21.140625" style="65" customWidth="1"/>
    <col min="4872" max="4872" width="20.5703125" style="65" customWidth="1"/>
    <col min="4873" max="4873" width="4.140625" style="65" customWidth="1"/>
    <col min="4874" max="4874" width="3.5703125" style="65" customWidth="1"/>
    <col min="4875" max="4875" width="3" style="65" customWidth="1"/>
    <col min="4876" max="5120" width="0" style="65" hidden="1"/>
    <col min="5121" max="5121" width="3.42578125" style="65" customWidth="1"/>
    <col min="5122" max="5123" width="3.7109375" style="65" customWidth="1"/>
    <col min="5124" max="5124" width="24" style="65" customWidth="1"/>
    <col min="5125" max="5125" width="22.85546875" style="65" customWidth="1"/>
    <col min="5126" max="5126" width="20.140625" style="65" customWidth="1"/>
    <col min="5127" max="5127" width="21.140625" style="65" customWidth="1"/>
    <col min="5128" max="5128" width="20.5703125" style="65" customWidth="1"/>
    <col min="5129" max="5129" width="4.140625" style="65" customWidth="1"/>
    <col min="5130" max="5130" width="3.5703125" style="65" customWidth="1"/>
    <col min="5131" max="5131" width="3" style="65" customWidth="1"/>
    <col min="5132" max="5376" width="0" style="65" hidden="1"/>
    <col min="5377" max="5377" width="3.42578125" style="65" customWidth="1"/>
    <col min="5378" max="5379" width="3.7109375" style="65" customWidth="1"/>
    <col min="5380" max="5380" width="24" style="65" customWidth="1"/>
    <col min="5381" max="5381" width="22.85546875" style="65" customWidth="1"/>
    <col min="5382" max="5382" width="20.140625" style="65" customWidth="1"/>
    <col min="5383" max="5383" width="21.140625" style="65" customWidth="1"/>
    <col min="5384" max="5384" width="20.5703125" style="65" customWidth="1"/>
    <col min="5385" max="5385" width="4.140625" style="65" customWidth="1"/>
    <col min="5386" max="5386" width="3.5703125" style="65" customWidth="1"/>
    <col min="5387" max="5387" width="3" style="65" customWidth="1"/>
    <col min="5388" max="5632" width="0" style="65" hidden="1"/>
    <col min="5633" max="5633" width="3.42578125" style="65" customWidth="1"/>
    <col min="5634" max="5635" width="3.7109375" style="65" customWidth="1"/>
    <col min="5636" max="5636" width="24" style="65" customWidth="1"/>
    <col min="5637" max="5637" width="22.85546875" style="65" customWidth="1"/>
    <col min="5638" max="5638" width="20.140625" style="65" customWidth="1"/>
    <col min="5639" max="5639" width="21.140625" style="65" customWidth="1"/>
    <col min="5640" max="5640" width="20.5703125" style="65" customWidth="1"/>
    <col min="5641" max="5641" width="4.140625" style="65" customWidth="1"/>
    <col min="5642" max="5642" width="3.5703125" style="65" customWidth="1"/>
    <col min="5643" max="5643" width="3" style="65" customWidth="1"/>
    <col min="5644" max="5888" width="0" style="65" hidden="1"/>
    <col min="5889" max="5889" width="3.42578125" style="65" customWidth="1"/>
    <col min="5890" max="5891" width="3.7109375" style="65" customWidth="1"/>
    <col min="5892" max="5892" width="24" style="65" customWidth="1"/>
    <col min="5893" max="5893" width="22.85546875" style="65" customWidth="1"/>
    <col min="5894" max="5894" width="20.140625" style="65" customWidth="1"/>
    <col min="5895" max="5895" width="21.140625" style="65" customWidth="1"/>
    <col min="5896" max="5896" width="20.5703125" style="65" customWidth="1"/>
    <col min="5897" max="5897" width="4.140625" style="65" customWidth="1"/>
    <col min="5898" max="5898" width="3.5703125" style="65" customWidth="1"/>
    <col min="5899" max="5899" width="3" style="65" customWidth="1"/>
    <col min="5900" max="6144" width="0" style="65" hidden="1"/>
    <col min="6145" max="6145" width="3.42578125" style="65" customWidth="1"/>
    <col min="6146" max="6147" width="3.7109375" style="65" customWidth="1"/>
    <col min="6148" max="6148" width="24" style="65" customWidth="1"/>
    <col min="6149" max="6149" width="22.85546875" style="65" customWidth="1"/>
    <col min="6150" max="6150" width="20.140625" style="65" customWidth="1"/>
    <col min="6151" max="6151" width="21.140625" style="65" customWidth="1"/>
    <col min="6152" max="6152" width="20.5703125" style="65" customWidth="1"/>
    <col min="6153" max="6153" width="4.140625" style="65" customWidth="1"/>
    <col min="6154" max="6154" width="3.5703125" style="65" customWidth="1"/>
    <col min="6155" max="6155" width="3" style="65" customWidth="1"/>
    <col min="6156" max="6400" width="0" style="65" hidden="1"/>
    <col min="6401" max="6401" width="3.42578125" style="65" customWidth="1"/>
    <col min="6402" max="6403" width="3.7109375" style="65" customWidth="1"/>
    <col min="6404" max="6404" width="24" style="65" customWidth="1"/>
    <col min="6405" max="6405" width="22.85546875" style="65" customWidth="1"/>
    <col min="6406" max="6406" width="20.140625" style="65" customWidth="1"/>
    <col min="6407" max="6407" width="21.140625" style="65" customWidth="1"/>
    <col min="6408" max="6408" width="20.5703125" style="65" customWidth="1"/>
    <col min="6409" max="6409" width="4.140625" style="65" customWidth="1"/>
    <col min="6410" max="6410" width="3.5703125" style="65" customWidth="1"/>
    <col min="6411" max="6411" width="3" style="65" customWidth="1"/>
    <col min="6412" max="6656" width="0" style="65" hidden="1"/>
    <col min="6657" max="6657" width="3.42578125" style="65" customWidth="1"/>
    <col min="6658" max="6659" width="3.7109375" style="65" customWidth="1"/>
    <col min="6660" max="6660" width="24" style="65" customWidth="1"/>
    <col min="6661" max="6661" width="22.85546875" style="65" customWidth="1"/>
    <col min="6662" max="6662" width="20.140625" style="65" customWidth="1"/>
    <col min="6663" max="6663" width="21.140625" style="65" customWidth="1"/>
    <col min="6664" max="6664" width="20.5703125" style="65" customWidth="1"/>
    <col min="6665" max="6665" width="4.140625" style="65" customWidth="1"/>
    <col min="6666" max="6666" width="3.5703125" style="65" customWidth="1"/>
    <col min="6667" max="6667" width="3" style="65" customWidth="1"/>
    <col min="6668" max="6912" width="0" style="65" hidden="1"/>
    <col min="6913" max="6913" width="3.42578125" style="65" customWidth="1"/>
    <col min="6914" max="6915" width="3.7109375" style="65" customWidth="1"/>
    <col min="6916" max="6916" width="24" style="65" customWidth="1"/>
    <col min="6917" max="6917" width="22.85546875" style="65" customWidth="1"/>
    <col min="6918" max="6918" width="20.140625" style="65" customWidth="1"/>
    <col min="6919" max="6919" width="21.140625" style="65" customWidth="1"/>
    <col min="6920" max="6920" width="20.5703125" style="65" customWidth="1"/>
    <col min="6921" max="6921" width="4.140625" style="65" customWidth="1"/>
    <col min="6922" max="6922" width="3.5703125" style="65" customWidth="1"/>
    <col min="6923" max="6923" width="3" style="65" customWidth="1"/>
    <col min="6924" max="7168" width="0" style="65" hidden="1"/>
    <col min="7169" max="7169" width="3.42578125" style="65" customWidth="1"/>
    <col min="7170" max="7171" width="3.7109375" style="65" customWidth="1"/>
    <col min="7172" max="7172" width="24" style="65" customWidth="1"/>
    <col min="7173" max="7173" width="22.85546875" style="65" customWidth="1"/>
    <col min="7174" max="7174" width="20.140625" style="65" customWidth="1"/>
    <col min="7175" max="7175" width="21.140625" style="65" customWidth="1"/>
    <col min="7176" max="7176" width="20.5703125" style="65" customWidth="1"/>
    <col min="7177" max="7177" width="4.140625" style="65" customWidth="1"/>
    <col min="7178" max="7178" width="3.5703125" style="65" customWidth="1"/>
    <col min="7179" max="7179" width="3" style="65" customWidth="1"/>
    <col min="7180" max="7424" width="0" style="65" hidden="1"/>
    <col min="7425" max="7425" width="3.42578125" style="65" customWidth="1"/>
    <col min="7426" max="7427" width="3.7109375" style="65" customWidth="1"/>
    <col min="7428" max="7428" width="24" style="65" customWidth="1"/>
    <col min="7429" max="7429" width="22.85546875" style="65" customWidth="1"/>
    <col min="7430" max="7430" width="20.140625" style="65" customWidth="1"/>
    <col min="7431" max="7431" width="21.140625" style="65" customWidth="1"/>
    <col min="7432" max="7432" width="20.5703125" style="65" customWidth="1"/>
    <col min="7433" max="7433" width="4.140625" style="65" customWidth="1"/>
    <col min="7434" max="7434" width="3.5703125" style="65" customWidth="1"/>
    <col min="7435" max="7435" width="3" style="65" customWidth="1"/>
    <col min="7436" max="7680" width="0" style="65" hidden="1"/>
    <col min="7681" max="7681" width="3.42578125" style="65" customWidth="1"/>
    <col min="7682" max="7683" width="3.7109375" style="65" customWidth="1"/>
    <col min="7684" max="7684" width="24" style="65" customWidth="1"/>
    <col min="7685" max="7685" width="22.85546875" style="65" customWidth="1"/>
    <col min="7686" max="7686" width="20.140625" style="65" customWidth="1"/>
    <col min="7687" max="7687" width="21.140625" style="65" customWidth="1"/>
    <col min="7688" max="7688" width="20.5703125" style="65" customWidth="1"/>
    <col min="7689" max="7689" width="4.140625" style="65" customWidth="1"/>
    <col min="7690" max="7690" width="3.5703125" style="65" customWidth="1"/>
    <col min="7691" max="7691" width="3" style="65" customWidth="1"/>
    <col min="7692" max="7936" width="0" style="65" hidden="1"/>
    <col min="7937" max="7937" width="3.42578125" style="65" customWidth="1"/>
    <col min="7938" max="7939" width="3.7109375" style="65" customWidth="1"/>
    <col min="7940" max="7940" width="24" style="65" customWidth="1"/>
    <col min="7941" max="7941" width="22.85546875" style="65" customWidth="1"/>
    <col min="7942" max="7942" width="20.140625" style="65" customWidth="1"/>
    <col min="7943" max="7943" width="21.140625" style="65" customWidth="1"/>
    <col min="7944" max="7944" width="20.5703125" style="65" customWidth="1"/>
    <col min="7945" max="7945" width="4.140625" style="65" customWidth="1"/>
    <col min="7946" max="7946" width="3.5703125" style="65" customWidth="1"/>
    <col min="7947" max="7947" width="3" style="65" customWidth="1"/>
    <col min="7948" max="8192" width="0" style="65" hidden="1"/>
    <col min="8193" max="8193" width="3.42578125" style="65" customWidth="1"/>
    <col min="8194" max="8195" width="3.7109375" style="65" customWidth="1"/>
    <col min="8196" max="8196" width="24" style="65" customWidth="1"/>
    <col min="8197" max="8197" width="22.85546875" style="65" customWidth="1"/>
    <col min="8198" max="8198" width="20.140625" style="65" customWidth="1"/>
    <col min="8199" max="8199" width="21.140625" style="65" customWidth="1"/>
    <col min="8200" max="8200" width="20.5703125" style="65" customWidth="1"/>
    <col min="8201" max="8201" width="4.140625" style="65" customWidth="1"/>
    <col min="8202" max="8202" width="3.5703125" style="65" customWidth="1"/>
    <col min="8203" max="8203" width="3" style="65" customWidth="1"/>
    <col min="8204" max="8448" width="0" style="65" hidden="1"/>
    <col min="8449" max="8449" width="3.42578125" style="65" customWidth="1"/>
    <col min="8450" max="8451" width="3.7109375" style="65" customWidth="1"/>
    <col min="8452" max="8452" width="24" style="65" customWidth="1"/>
    <col min="8453" max="8453" width="22.85546875" style="65" customWidth="1"/>
    <col min="8454" max="8454" width="20.140625" style="65" customWidth="1"/>
    <col min="8455" max="8455" width="21.140625" style="65" customWidth="1"/>
    <col min="8456" max="8456" width="20.5703125" style="65" customWidth="1"/>
    <col min="8457" max="8457" width="4.140625" style="65" customWidth="1"/>
    <col min="8458" max="8458" width="3.5703125" style="65" customWidth="1"/>
    <col min="8459" max="8459" width="3" style="65" customWidth="1"/>
    <col min="8460" max="8704" width="0" style="65" hidden="1"/>
    <col min="8705" max="8705" width="3.42578125" style="65" customWidth="1"/>
    <col min="8706" max="8707" width="3.7109375" style="65" customWidth="1"/>
    <col min="8708" max="8708" width="24" style="65" customWidth="1"/>
    <col min="8709" max="8709" width="22.85546875" style="65" customWidth="1"/>
    <col min="8710" max="8710" width="20.140625" style="65" customWidth="1"/>
    <col min="8711" max="8711" width="21.140625" style="65" customWidth="1"/>
    <col min="8712" max="8712" width="20.5703125" style="65" customWidth="1"/>
    <col min="8713" max="8713" width="4.140625" style="65" customWidth="1"/>
    <col min="8714" max="8714" width="3.5703125" style="65" customWidth="1"/>
    <col min="8715" max="8715" width="3" style="65" customWidth="1"/>
    <col min="8716" max="8960" width="0" style="65" hidden="1"/>
    <col min="8961" max="8961" width="3.42578125" style="65" customWidth="1"/>
    <col min="8962" max="8963" width="3.7109375" style="65" customWidth="1"/>
    <col min="8964" max="8964" width="24" style="65" customWidth="1"/>
    <col min="8965" max="8965" width="22.85546875" style="65" customWidth="1"/>
    <col min="8966" max="8966" width="20.140625" style="65" customWidth="1"/>
    <col min="8967" max="8967" width="21.140625" style="65" customWidth="1"/>
    <col min="8968" max="8968" width="20.5703125" style="65" customWidth="1"/>
    <col min="8969" max="8969" width="4.140625" style="65" customWidth="1"/>
    <col min="8970" max="8970" width="3.5703125" style="65" customWidth="1"/>
    <col min="8971" max="8971" width="3" style="65" customWidth="1"/>
    <col min="8972" max="9216" width="0" style="65" hidden="1"/>
    <col min="9217" max="9217" width="3.42578125" style="65" customWidth="1"/>
    <col min="9218" max="9219" width="3.7109375" style="65" customWidth="1"/>
    <col min="9220" max="9220" width="24" style="65" customWidth="1"/>
    <col min="9221" max="9221" width="22.85546875" style="65" customWidth="1"/>
    <col min="9222" max="9222" width="20.140625" style="65" customWidth="1"/>
    <col min="9223" max="9223" width="21.140625" style="65" customWidth="1"/>
    <col min="9224" max="9224" width="20.5703125" style="65" customWidth="1"/>
    <col min="9225" max="9225" width="4.140625" style="65" customWidth="1"/>
    <col min="9226" max="9226" width="3.5703125" style="65" customWidth="1"/>
    <col min="9227" max="9227" width="3" style="65" customWidth="1"/>
    <col min="9228" max="9472" width="0" style="65" hidden="1"/>
    <col min="9473" max="9473" width="3.42578125" style="65" customWidth="1"/>
    <col min="9474" max="9475" width="3.7109375" style="65" customWidth="1"/>
    <col min="9476" max="9476" width="24" style="65" customWidth="1"/>
    <col min="9477" max="9477" width="22.85546875" style="65" customWidth="1"/>
    <col min="9478" max="9478" width="20.140625" style="65" customWidth="1"/>
    <col min="9479" max="9479" width="21.140625" style="65" customWidth="1"/>
    <col min="9480" max="9480" width="20.5703125" style="65" customWidth="1"/>
    <col min="9481" max="9481" width="4.140625" style="65" customWidth="1"/>
    <col min="9482" max="9482" width="3.5703125" style="65" customWidth="1"/>
    <col min="9483" max="9483" width="3" style="65" customWidth="1"/>
    <col min="9484" max="9728" width="0" style="65" hidden="1"/>
    <col min="9729" max="9729" width="3.42578125" style="65" customWidth="1"/>
    <col min="9730" max="9731" width="3.7109375" style="65" customWidth="1"/>
    <col min="9732" max="9732" width="24" style="65" customWidth="1"/>
    <col min="9733" max="9733" width="22.85546875" style="65" customWidth="1"/>
    <col min="9734" max="9734" width="20.140625" style="65" customWidth="1"/>
    <col min="9735" max="9735" width="21.140625" style="65" customWidth="1"/>
    <col min="9736" max="9736" width="20.5703125" style="65" customWidth="1"/>
    <col min="9737" max="9737" width="4.140625" style="65" customWidth="1"/>
    <col min="9738" max="9738" width="3.5703125" style="65" customWidth="1"/>
    <col min="9739" max="9739" width="3" style="65" customWidth="1"/>
    <col min="9740" max="9984" width="0" style="65" hidden="1"/>
    <col min="9985" max="9985" width="3.42578125" style="65" customWidth="1"/>
    <col min="9986" max="9987" width="3.7109375" style="65" customWidth="1"/>
    <col min="9988" max="9988" width="24" style="65" customWidth="1"/>
    <col min="9989" max="9989" width="22.85546875" style="65" customWidth="1"/>
    <col min="9990" max="9990" width="20.140625" style="65" customWidth="1"/>
    <col min="9991" max="9991" width="21.140625" style="65" customWidth="1"/>
    <col min="9992" max="9992" width="20.5703125" style="65" customWidth="1"/>
    <col min="9993" max="9993" width="4.140625" style="65" customWidth="1"/>
    <col min="9994" max="9994" width="3.5703125" style="65" customWidth="1"/>
    <col min="9995" max="9995" width="3" style="65" customWidth="1"/>
    <col min="9996" max="10240" width="0" style="65" hidden="1"/>
    <col min="10241" max="10241" width="3.42578125" style="65" customWidth="1"/>
    <col min="10242" max="10243" width="3.7109375" style="65" customWidth="1"/>
    <col min="10244" max="10244" width="24" style="65" customWidth="1"/>
    <col min="10245" max="10245" width="22.85546875" style="65" customWidth="1"/>
    <col min="10246" max="10246" width="20.140625" style="65" customWidth="1"/>
    <col min="10247" max="10247" width="21.140625" style="65" customWidth="1"/>
    <col min="10248" max="10248" width="20.5703125" style="65" customWidth="1"/>
    <col min="10249" max="10249" width="4.140625" style="65" customWidth="1"/>
    <col min="10250" max="10250" width="3.5703125" style="65" customWidth="1"/>
    <col min="10251" max="10251" width="3" style="65" customWidth="1"/>
    <col min="10252" max="10496" width="0" style="65" hidden="1"/>
    <col min="10497" max="10497" width="3.42578125" style="65" customWidth="1"/>
    <col min="10498" max="10499" width="3.7109375" style="65" customWidth="1"/>
    <col min="10500" max="10500" width="24" style="65" customWidth="1"/>
    <col min="10501" max="10501" width="22.85546875" style="65" customWidth="1"/>
    <col min="10502" max="10502" width="20.140625" style="65" customWidth="1"/>
    <col min="10503" max="10503" width="21.140625" style="65" customWidth="1"/>
    <col min="10504" max="10504" width="20.5703125" style="65" customWidth="1"/>
    <col min="10505" max="10505" width="4.140625" style="65" customWidth="1"/>
    <col min="10506" max="10506" width="3.5703125" style="65" customWidth="1"/>
    <col min="10507" max="10507" width="3" style="65" customWidth="1"/>
    <col min="10508" max="10752" width="0" style="65" hidden="1"/>
    <col min="10753" max="10753" width="3.42578125" style="65" customWidth="1"/>
    <col min="10754" max="10755" width="3.7109375" style="65" customWidth="1"/>
    <col min="10756" max="10756" width="24" style="65" customWidth="1"/>
    <col min="10757" max="10757" width="22.85546875" style="65" customWidth="1"/>
    <col min="10758" max="10758" width="20.140625" style="65" customWidth="1"/>
    <col min="10759" max="10759" width="21.140625" style="65" customWidth="1"/>
    <col min="10760" max="10760" width="20.5703125" style="65" customWidth="1"/>
    <col min="10761" max="10761" width="4.140625" style="65" customWidth="1"/>
    <col min="10762" max="10762" width="3.5703125" style="65" customWidth="1"/>
    <col min="10763" max="10763" width="3" style="65" customWidth="1"/>
    <col min="10764" max="11008" width="0" style="65" hidden="1"/>
    <col min="11009" max="11009" width="3.42578125" style="65" customWidth="1"/>
    <col min="11010" max="11011" width="3.7109375" style="65" customWidth="1"/>
    <col min="11012" max="11012" width="24" style="65" customWidth="1"/>
    <col min="11013" max="11013" width="22.85546875" style="65" customWidth="1"/>
    <col min="11014" max="11014" width="20.140625" style="65" customWidth="1"/>
    <col min="11015" max="11015" width="21.140625" style="65" customWidth="1"/>
    <col min="11016" max="11016" width="20.5703125" style="65" customWidth="1"/>
    <col min="11017" max="11017" width="4.140625" style="65" customWidth="1"/>
    <col min="11018" max="11018" width="3.5703125" style="65" customWidth="1"/>
    <col min="11019" max="11019" width="3" style="65" customWidth="1"/>
    <col min="11020" max="11264" width="0" style="65" hidden="1"/>
    <col min="11265" max="11265" width="3.42578125" style="65" customWidth="1"/>
    <col min="11266" max="11267" width="3.7109375" style="65" customWidth="1"/>
    <col min="11268" max="11268" width="24" style="65" customWidth="1"/>
    <col min="11269" max="11269" width="22.85546875" style="65" customWidth="1"/>
    <col min="11270" max="11270" width="20.140625" style="65" customWidth="1"/>
    <col min="11271" max="11271" width="21.140625" style="65" customWidth="1"/>
    <col min="11272" max="11272" width="20.5703125" style="65" customWidth="1"/>
    <col min="11273" max="11273" width="4.140625" style="65" customWidth="1"/>
    <col min="11274" max="11274" width="3.5703125" style="65" customWidth="1"/>
    <col min="11275" max="11275" width="3" style="65" customWidth="1"/>
    <col min="11276" max="11520" width="0" style="65" hidden="1"/>
    <col min="11521" max="11521" width="3.42578125" style="65" customWidth="1"/>
    <col min="11522" max="11523" width="3.7109375" style="65" customWidth="1"/>
    <col min="11524" max="11524" width="24" style="65" customWidth="1"/>
    <col min="11525" max="11525" width="22.85546875" style="65" customWidth="1"/>
    <col min="11526" max="11526" width="20.140625" style="65" customWidth="1"/>
    <col min="11527" max="11527" width="21.140625" style="65" customWidth="1"/>
    <col min="11528" max="11528" width="20.5703125" style="65" customWidth="1"/>
    <col min="11529" max="11529" width="4.140625" style="65" customWidth="1"/>
    <col min="11530" max="11530" width="3.5703125" style="65" customWidth="1"/>
    <col min="11531" max="11531" width="3" style="65" customWidth="1"/>
    <col min="11532" max="11776" width="0" style="65" hidden="1"/>
    <col min="11777" max="11777" width="3.42578125" style="65" customWidth="1"/>
    <col min="11778" max="11779" width="3.7109375" style="65" customWidth="1"/>
    <col min="11780" max="11780" width="24" style="65" customWidth="1"/>
    <col min="11781" max="11781" width="22.85546875" style="65" customWidth="1"/>
    <col min="11782" max="11782" width="20.140625" style="65" customWidth="1"/>
    <col min="11783" max="11783" width="21.140625" style="65" customWidth="1"/>
    <col min="11784" max="11784" width="20.5703125" style="65" customWidth="1"/>
    <col min="11785" max="11785" width="4.140625" style="65" customWidth="1"/>
    <col min="11786" max="11786" width="3.5703125" style="65" customWidth="1"/>
    <col min="11787" max="11787" width="3" style="65" customWidth="1"/>
    <col min="11788" max="12032" width="0" style="65" hidden="1"/>
    <col min="12033" max="12033" width="3.42578125" style="65" customWidth="1"/>
    <col min="12034" max="12035" width="3.7109375" style="65" customWidth="1"/>
    <col min="12036" max="12036" width="24" style="65" customWidth="1"/>
    <col min="12037" max="12037" width="22.85546875" style="65" customWidth="1"/>
    <col min="12038" max="12038" width="20.140625" style="65" customWidth="1"/>
    <col min="12039" max="12039" width="21.140625" style="65" customWidth="1"/>
    <col min="12040" max="12040" width="20.5703125" style="65" customWidth="1"/>
    <col min="12041" max="12041" width="4.140625" style="65" customWidth="1"/>
    <col min="12042" max="12042" width="3.5703125" style="65" customWidth="1"/>
    <col min="12043" max="12043" width="3" style="65" customWidth="1"/>
    <col min="12044" max="12288" width="0" style="65" hidden="1"/>
    <col min="12289" max="12289" width="3.42578125" style="65" customWidth="1"/>
    <col min="12290" max="12291" width="3.7109375" style="65" customWidth="1"/>
    <col min="12292" max="12292" width="24" style="65" customWidth="1"/>
    <col min="12293" max="12293" width="22.85546875" style="65" customWidth="1"/>
    <col min="12294" max="12294" width="20.140625" style="65" customWidth="1"/>
    <col min="12295" max="12295" width="21.140625" style="65" customWidth="1"/>
    <col min="12296" max="12296" width="20.5703125" style="65" customWidth="1"/>
    <col min="12297" max="12297" width="4.140625" style="65" customWidth="1"/>
    <col min="12298" max="12298" width="3.5703125" style="65" customWidth="1"/>
    <col min="12299" max="12299" width="3" style="65" customWidth="1"/>
    <col min="12300" max="12544" width="0" style="65" hidden="1"/>
    <col min="12545" max="12545" width="3.42578125" style="65" customWidth="1"/>
    <col min="12546" max="12547" width="3.7109375" style="65" customWidth="1"/>
    <col min="12548" max="12548" width="24" style="65" customWidth="1"/>
    <col min="12549" max="12549" width="22.85546875" style="65" customWidth="1"/>
    <col min="12550" max="12550" width="20.140625" style="65" customWidth="1"/>
    <col min="12551" max="12551" width="21.140625" style="65" customWidth="1"/>
    <col min="12552" max="12552" width="20.5703125" style="65" customWidth="1"/>
    <col min="12553" max="12553" width="4.140625" style="65" customWidth="1"/>
    <col min="12554" max="12554" width="3.5703125" style="65" customWidth="1"/>
    <col min="12555" max="12555" width="3" style="65" customWidth="1"/>
    <col min="12556" max="12800" width="0" style="65" hidden="1"/>
    <col min="12801" max="12801" width="3.42578125" style="65" customWidth="1"/>
    <col min="12802" max="12803" width="3.7109375" style="65" customWidth="1"/>
    <col min="12804" max="12804" width="24" style="65" customWidth="1"/>
    <col min="12805" max="12805" width="22.85546875" style="65" customWidth="1"/>
    <col min="12806" max="12806" width="20.140625" style="65" customWidth="1"/>
    <col min="12807" max="12807" width="21.140625" style="65" customWidth="1"/>
    <col min="12808" max="12808" width="20.5703125" style="65" customWidth="1"/>
    <col min="12809" max="12809" width="4.140625" style="65" customWidth="1"/>
    <col min="12810" max="12810" width="3.5703125" style="65" customWidth="1"/>
    <col min="12811" max="12811" width="3" style="65" customWidth="1"/>
    <col min="12812" max="13056" width="0" style="65" hidden="1"/>
    <col min="13057" max="13057" width="3.42578125" style="65" customWidth="1"/>
    <col min="13058" max="13059" width="3.7109375" style="65" customWidth="1"/>
    <col min="13060" max="13060" width="24" style="65" customWidth="1"/>
    <col min="13061" max="13061" width="22.85546875" style="65" customWidth="1"/>
    <col min="13062" max="13062" width="20.140625" style="65" customWidth="1"/>
    <col min="13063" max="13063" width="21.140625" style="65" customWidth="1"/>
    <col min="13064" max="13064" width="20.5703125" style="65" customWidth="1"/>
    <col min="13065" max="13065" width="4.140625" style="65" customWidth="1"/>
    <col min="13066" max="13066" width="3.5703125" style="65" customWidth="1"/>
    <col min="13067" max="13067" width="3" style="65" customWidth="1"/>
    <col min="13068" max="13312" width="0" style="65" hidden="1"/>
    <col min="13313" max="13313" width="3.42578125" style="65" customWidth="1"/>
    <col min="13314" max="13315" width="3.7109375" style="65" customWidth="1"/>
    <col min="13316" max="13316" width="24" style="65" customWidth="1"/>
    <col min="13317" max="13317" width="22.85546875" style="65" customWidth="1"/>
    <col min="13318" max="13318" width="20.140625" style="65" customWidth="1"/>
    <col min="13319" max="13319" width="21.140625" style="65" customWidth="1"/>
    <col min="13320" max="13320" width="20.5703125" style="65" customWidth="1"/>
    <col min="13321" max="13321" width="4.140625" style="65" customWidth="1"/>
    <col min="13322" max="13322" width="3.5703125" style="65" customWidth="1"/>
    <col min="13323" max="13323" width="3" style="65" customWidth="1"/>
    <col min="13324" max="13568" width="0" style="65" hidden="1"/>
    <col min="13569" max="13569" width="3.42578125" style="65" customWidth="1"/>
    <col min="13570" max="13571" width="3.7109375" style="65" customWidth="1"/>
    <col min="13572" max="13572" width="24" style="65" customWidth="1"/>
    <col min="13573" max="13573" width="22.85546875" style="65" customWidth="1"/>
    <col min="13574" max="13574" width="20.140625" style="65" customWidth="1"/>
    <col min="13575" max="13575" width="21.140625" style="65" customWidth="1"/>
    <col min="13576" max="13576" width="20.5703125" style="65" customWidth="1"/>
    <col min="13577" max="13577" width="4.140625" style="65" customWidth="1"/>
    <col min="13578" max="13578" width="3.5703125" style="65" customWidth="1"/>
    <col min="13579" max="13579" width="3" style="65" customWidth="1"/>
    <col min="13580" max="13824" width="0" style="65" hidden="1"/>
    <col min="13825" max="13825" width="3.42578125" style="65" customWidth="1"/>
    <col min="13826" max="13827" width="3.7109375" style="65" customWidth="1"/>
    <col min="13828" max="13828" width="24" style="65" customWidth="1"/>
    <col min="13829" max="13829" width="22.85546875" style="65" customWidth="1"/>
    <col min="13830" max="13830" width="20.140625" style="65" customWidth="1"/>
    <col min="13831" max="13831" width="21.140625" style="65" customWidth="1"/>
    <col min="13832" max="13832" width="20.5703125" style="65" customWidth="1"/>
    <col min="13833" max="13833" width="4.140625" style="65" customWidth="1"/>
    <col min="13834" max="13834" width="3.5703125" style="65" customWidth="1"/>
    <col min="13835" max="13835" width="3" style="65" customWidth="1"/>
    <col min="13836" max="14080" width="0" style="65" hidden="1"/>
    <col min="14081" max="14081" width="3.42578125" style="65" customWidth="1"/>
    <col min="14082" max="14083" width="3.7109375" style="65" customWidth="1"/>
    <col min="14084" max="14084" width="24" style="65" customWidth="1"/>
    <col min="14085" max="14085" width="22.85546875" style="65" customWidth="1"/>
    <col min="14086" max="14086" width="20.140625" style="65" customWidth="1"/>
    <col min="14087" max="14087" width="21.140625" style="65" customWidth="1"/>
    <col min="14088" max="14088" width="20.5703125" style="65" customWidth="1"/>
    <col min="14089" max="14089" width="4.140625" style="65" customWidth="1"/>
    <col min="14090" max="14090" width="3.5703125" style="65" customWidth="1"/>
    <col min="14091" max="14091" width="3" style="65" customWidth="1"/>
    <col min="14092" max="14336" width="0" style="65" hidden="1"/>
    <col min="14337" max="14337" width="3.42578125" style="65" customWidth="1"/>
    <col min="14338" max="14339" width="3.7109375" style="65" customWidth="1"/>
    <col min="14340" max="14340" width="24" style="65" customWidth="1"/>
    <col min="14341" max="14341" width="22.85546875" style="65" customWidth="1"/>
    <col min="14342" max="14342" width="20.140625" style="65" customWidth="1"/>
    <col min="14343" max="14343" width="21.140625" style="65" customWidth="1"/>
    <col min="14344" max="14344" width="20.5703125" style="65" customWidth="1"/>
    <col min="14345" max="14345" width="4.140625" style="65" customWidth="1"/>
    <col min="14346" max="14346" width="3.5703125" style="65" customWidth="1"/>
    <col min="14347" max="14347" width="3" style="65" customWidth="1"/>
    <col min="14348" max="14592" width="0" style="65" hidden="1"/>
    <col min="14593" max="14593" width="3.42578125" style="65" customWidth="1"/>
    <col min="14594" max="14595" width="3.7109375" style="65" customWidth="1"/>
    <col min="14596" max="14596" width="24" style="65" customWidth="1"/>
    <col min="14597" max="14597" width="22.85546875" style="65" customWidth="1"/>
    <col min="14598" max="14598" width="20.140625" style="65" customWidth="1"/>
    <col min="14599" max="14599" width="21.140625" style="65" customWidth="1"/>
    <col min="14600" max="14600" width="20.5703125" style="65" customWidth="1"/>
    <col min="14601" max="14601" width="4.140625" style="65" customWidth="1"/>
    <col min="14602" max="14602" width="3.5703125" style="65" customWidth="1"/>
    <col min="14603" max="14603" width="3" style="65" customWidth="1"/>
    <col min="14604" max="14848" width="0" style="65" hidden="1"/>
    <col min="14849" max="14849" width="3.42578125" style="65" customWidth="1"/>
    <col min="14850" max="14851" width="3.7109375" style="65" customWidth="1"/>
    <col min="14852" max="14852" width="24" style="65" customWidth="1"/>
    <col min="14853" max="14853" width="22.85546875" style="65" customWidth="1"/>
    <col min="14854" max="14854" width="20.140625" style="65" customWidth="1"/>
    <col min="14855" max="14855" width="21.140625" style="65" customWidth="1"/>
    <col min="14856" max="14856" width="20.5703125" style="65" customWidth="1"/>
    <col min="14857" max="14857" width="4.140625" style="65" customWidth="1"/>
    <col min="14858" max="14858" width="3.5703125" style="65" customWidth="1"/>
    <col min="14859" max="14859" width="3" style="65" customWidth="1"/>
    <col min="14860" max="15104" width="0" style="65" hidden="1"/>
    <col min="15105" max="15105" width="3.42578125" style="65" customWidth="1"/>
    <col min="15106" max="15107" width="3.7109375" style="65" customWidth="1"/>
    <col min="15108" max="15108" width="24" style="65" customWidth="1"/>
    <col min="15109" max="15109" width="22.85546875" style="65" customWidth="1"/>
    <col min="15110" max="15110" width="20.140625" style="65" customWidth="1"/>
    <col min="15111" max="15111" width="21.140625" style="65" customWidth="1"/>
    <col min="15112" max="15112" width="20.5703125" style="65" customWidth="1"/>
    <col min="15113" max="15113" width="4.140625" style="65" customWidth="1"/>
    <col min="15114" max="15114" width="3.5703125" style="65" customWidth="1"/>
    <col min="15115" max="15115" width="3" style="65" customWidth="1"/>
    <col min="15116" max="15360" width="0" style="65" hidden="1"/>
    <col min="15361" max="15361" width="3.42578125" style="65" customWidth="1"/>
    <col min="15362" max="15363" width="3.7109375" style="65" customWidth="1"/>
    <col min="15364" max="15364" width="24" style="65" customWidth="1"/>
    <col min="15365" max="15365" width="22.85546875" style="65" customWidth="1"/>
    <col min="15366" max="15366" width="20.140625" style="65" customWidth="1"/>
    <col min="15367" max="15367" width="21.140625" style="65" customWidth="1"/>
    <col min="15368" max="15368" width="20.5703125" style="65" customWidth="1"/>
    <col min="15369" max="15369" width="4.140625" style="65" customWidth="1"/>
    <col min="15370" max="15370" width="3.5703125" style="65" customWidth="1"/>
    <col min="15371" max="15371" width="3" style="65" customWidth="1"/>
    <col min="15372" max="15616" width="0" style="65" hidden="1"/>
    <col min="15617" max="15617" width="3.42578125" style="65" customWidth="1"/>
    <col min="15618" max="15619" width="3.7109375" style="65" customWidth="1"/>
    <col min="15620" max="15620" width="24" style="65" customWidth="1"/>
    <col min="15621" max="15621" width="22.85546875" style="65" customWidth="1"/>
    <col min="15622" max="15622" width="20.140625" style="65" customWidth="1"/>
    <col min="15623" max="15623" width="21.140625" style="65" customWidth="1"/>
    <col min="15624" max="15624" width="20.5703125" style="65" customWidth="1"/>
    <col min="15625" max="15625" width="4.140625" style="65" customWidth="1"/>
    <col min="15626" max="15626" width="3.5703125" style="65" customWidth="1"/>
    <col min="15627" max="15627" width="3" style="65" customWidth="1"/>
    <col min="15628" max="15872" width="0" style="65" hidden="1"/>
    <col min="15873" max="15873" width="3.42578125" style="65" customWidth="1"/>
    <col min="15874" max="15875" width="3.7109375" style="65" customWidth="1"/>
    <col min="15876" max="15876" width="24" style="65" customWidth="1"/>
    <col min="15877" max="15877" width="22.85546875" style="65" customWidth="1"/>
    <col min="15878" max="15878" width="20.140625" style="65" customWidth="1"/>
    <col min="15879" max="15879" width="21.140625" style="65" customWidth="1"/>
    <col min="15880" max="15880" width="20.5703125" style="65" customWidth="1"/>
    <col min="15881" max="15881" width="4.140625" style="65" customWidth="1"/>
    <col min="15882" max="15882" width="3.5703125" style="65" customWidth="1"/>
    <col min="15883" max="15883" width="3" style="65" customWidth="1"/>
    <col min="15884" max="16128" width="0" style="65" hidden="1"/>
    <col min="16129" max="16129" width="3.42578125" style="65" customWidth="1"/>
    <col min="16130" max="16131" width="3.7109375" style="65" customWidth="1"/>
    <col min="16132" max="16132" width="24" style="65" customWidth="1"/>
    <col min="16133" max="16133" width="22.85546875" style="65" customWidth="1"/>
    <col min="16134" max="16134" width="20.140625" style="65" customWidth="1"/>
    <col min="16135" max="16135" width="21.140625" style="65" customWidth="1"/>
    <col min="16136" max="16136" width="20.5703125" style="65" customWidth="1"/>
    <col min="16137" max="16137" width="4.140625" style="65" customWidth="1"/>
    <col min="16138" max="16138" width="3.5703125" style="65" customWidth="1"/>
    <col min="16139" max="16139" width="3" style="65" customWidth="1"/>
    <col min="16140" max="16384" width="0" style="65" hidden="1"/>
  </cols>
  <sheetData>
    <row r="2" spans="1:16" s="24" customFormat="1" x14ac:dyDescent="0.2">
      <c r="B2" s="27"/>
      <c r="C2" s="27"/>
      <c r="D2" s="27"/>
      <c r="E2" s="189" t="s">
        <v>125</v>
      </c>
      <c r="F2" s="189"/>
      <c r="G2" s="189"/>
      <c r="H2" s="27"/>
      <c r="I2" s="27"/>
      <c r="J2" s="27"/>
    </row>
    <row r="3" spans="1:16" x14ac:dyDescent="0.2">
      <c r="B3" s="27"/>
      <c r="C3" s="27"/>
      <c r="D3" s="27"/>
      <c r="E3" s="189" t="s">
        <v>126</v>
      </c>
      <c r="F3" s="189"/>
      <c r="G3" s="189"/>
      <c r="H3" s="27"/>
      <c r="I3" s="27"/>
      <c r="J3" s="27"/>
    </row>
    <row r="4" spans="1:16" x14ac:dyDescent="0.2">
      <c r="B4" s="27"/>
      <c r="C4" s="27"/>
      <c r="D4" s="27"/>
      <c r="E4" s="189" t="s">
        <v>179</v>
      </c>
      <c r="F4" s="189"/>
      <c r="G4" s="189"/>
      <c r="H4" s="27"/>
      <c r="I4" s="27"/>
      <c r="J4" s="27"/>
    </row>
    <row r="5" spans="1:16" x14ac:dyDescent="0.2">
      <c r="B5" s="27"/>
      <c r="C5" s="27"/>
      <c r="D5" s="27"/>
      <c r="E5" s="189" t="s">
        <v>180</v>
      </c>
      <c r="F5" s="189"/>
      <c r="G5" s="189"/>
      <c r="H5" s="27"/>
      <c r="I5" s="27"/>
      <c r="J5" s="27"/>
    </row>
    <row r="6" spans="1:16" x14ac:dyDescent="0.2">
      <c r="C6" s="32"/>
      <c r="D6" s="66"/>
      <c r="E6" s="189" t="s">
        <v>129</v>
      </c>
      <c r="F6" s="189"/>
      <c r="G6" s="189"/>
      <c r="H6" s="29"/>
      <c r="I6" s="29"/>
      <c r="J6" s="24"/>
    </row>
    <row r="7" spans="1:16" s="24" customFormat="1" x14ac:dyDescent="0.2">
      <c r="A7" s="67"/>
      <c r="B7" s="68"/>
      <c r="C7" s="68"/>
      <c r="D7" s="68"/>
      <c r="E7" s="31"/>
      <c r="F7" s="31"/>
      <c r="G7" s="31"/>
      <c r="H7" s="31"/>
      <c r="I7" s="31"/>
    </row>
    <row r="8" spans="1:16" s="24" customFormat="1" x14ac:dyDescent="0.2">
      <c r="A8" s="26"/>
      <c r="B8" s="32"/>
      <c r="C8" s="32"/>
      <c r="D8" s="66"/>
      <c r="E8" s="32"/>
      <c r="F8" s="32"/>
      <c r="G8" s="69"/>
      <c r="H8" s="69"/>
      <c r="I8" s="66"/>
    </row>
    <row r="9" spans="1:16" s="24" customFormat="1" x14ac:dyDescent="0.2">
      <c r="A9" s="26"/>
      <c r="B9" s="26"/>
      <c r="C9" s="70"/>
      <c r="D9" s="66"/>
      <c r="E9" s="70"/>
      <c r="F9" s="70"/>
      <c r="G9" s="71"/>
      <c r="H9" s="71"/>
      <c r="I9" s="66"/>
    </row>
    <row r="10" spans="1:16" s="24" customFormat="1" x14ac:dyDescent="0.2">
      <c r="A10" s="72"/>
      <c r="B10" s="199" t="s">
        <v>130</v>
      </c>
      <c r="C10" s="200"/>
      <c r="D10" s="200"/>
      <c r="E10" s="200"/>
      <c r="F10" s="39"/>
      <c r="G10" s="38">
        <v>2019</v>
      </c>
      <c r="H10" s="38">
        <v>2018</v>
      </c>
      <c r="I10" s="38"/>
      <c r="J10" s="73"/>
      <c r="O10" s="24">
        <v>2019</v>
      </c>
      <c r="P10" s="24">
        <v>2018</v>
      </c>
    </row>
    <row r="11" spans="1:16" s="24" customFormat="1" x14ac:dyDescent="0.2">
      <c r="A11" s="26"/>
      <c r="B11" s="40"/>
      <c r="C11" s="26"/>
      <c r="D11" s="41"/>
      <c r="E11" s="41"/>
      <c r="F11" s="41"/>
      <c r="G11" s="74"/>
      <c r="H11" s="74"/>
      <c r="I11" s="26"/>
      <c r="J11" s="43"/>
    </row>
    <row r="12" spans="1:16" s="24" customFormat="1" x14ac:dyDescent="0.2">
      <c r="A12" s="25"/>
      <c r="B12" s="44"/>
      <c r="C12" s="45"/>
      <c r="D12" s="45"/>
      <c r="E12" s="45"/>
      <c r="F12" s="45"/>
      <c r="G12" s="74"/>
      <c r="H12" s="74"/>
      <c r="I12" s="25"/>
      <c r="J12" s="43"/>
    </row>
    <row r="13" spans="1:16" x14ac:dyDescent="0.2">
      <c r="A13" s="25"/>
      <c r="B13" s="191" t="s">
        <v>181</v>
      </c>
      <c r="C13" s="192"/>
      <c r="D13" s="192"/>
      <c r="E13" s="192"/>
      <c r="F13" s="192"/>
      <c r="G13" s="74"/>
      <c r="H13" s="74"/>
      <c r="I13" s="25"/>
      <c r="J13" s="43"/>
    </row>
    <row r="14" spans="1:16" x14ac:dyDescent="0.2">
      <c r="A14" s="25"/>
      <c r="B14" s="44"/>
      <c r="C14" s="45"/>
      <c r="D14" s="25"/>
      <c r="E14" s="45"/>
      <c r="F14" s="45"/>
      <c r="G14" s="74"/>
      <c r="H14" s="74"/>
      <c r="I14" s="25"/>
      <c r="J14" s="43"/>
    </row>
    <row r="15" spans="1:16" x14ac:dyDescent="0.2">
      <c r="A15" s="25"/>
      <c r="B15" s="44"/>
      <c r="C15" s="192" t="s">
        <v>131</v>
      </c>
      <c r="D15" s="192"/>
      <c r="E15" s="192"/>
      <c r="F15" s="192"/>
      <c r="G15" s="75">
        <f>SUM(G16:G26)</f>
        <v>1456800374.3700001</v>
      </c>
      <c r="H15" s="75">
        <f>SUM(H16:H26)</f>
        <v>1408756615.6499999</v>
      </c>
      <c r="I15" s="25"/>
      <c r="J15" s="43"/>
    </row>
    <row r="16" spans="1:16" x14ac:dyDescent="0.2">
      <c r="A16" s="25"/>
      <c r="B16" s="44"/>
      <c r="C16" s="45"/>
      <c r="D16" s="197" t="s">
        <v>182</v>
      </c>
      <c r="E16" s="197"/>
      <c r="F16" s="197"/>
      <c r="G16" s="76">
        <v>128133752.31999999</v>
      </c>
      <c r="H16" s="76">
        <v>105995628.67</v>
      </c>
      <c r="I16" s="25"/>
      <c r="J16" s="43"/>
    </row>
    <row r="17" spans="1:10" x14ac:dyDescent="0.2">
      <c r="A17" s="25"/>
      <c r="B17" s="44"/>
      <c r="C17" s="45"/>
      <c r="D17" s="197" t="s">
        <v>183</v>
      </c>
      <c r="E17" s="197"/>
      <c r="F17" s="197"/>
      <c r="G17" s="76">
        <v>0</v>
      </c>
      <c r="H17" s="76">
        <v>0</v>
      </c>
      <c r="I17" s="25"/>
      <c r="J17" s="43"/>
    </row>
    <row r="18" spans="1:10" x14ac:dyDescent="0.2">
      <c r="A18" s="25"/>
      <c r="B18" s="44"/>
      <c r="C18" s="77"/>
      <c r="D18" s="197" t="s">
        <v>184</v>
      </c>
      <c r="E18" s="197"/>
      <c r="F18" s="197"/>
      <c r="G18" s="76">
        <v>0</v>
      </c>
      <c r="H18" s="76">
        <v>927486.86</v>
      </c>
      <c r="I18" s="25"/>
      <c r="J18" s="43"/>
    </row>
    <row r="19" spans="1:10" x14ac:dyDescent="0.2">
      <c r="A19" s="25"/>
      <c r="B19" s="44"/>
      <c r="C19" s="77"/>
      <c r="D19" s="197" t="s">
        <v>185</v>
      </c>
      <c r="E19" s="197"/>
      <c r="F19" s="197"/>
      <c r="G19" s="76">
        <v>81653500.819999993</v>
      </c>
      <c r="H19" s="76">
        <v>72574915.980000004</v>
      </c>
      <c r="I19" s="25"/>
      <c r="J19" s="43"/>
    </row>
    <row r="20" spans="1:10" x14ac:dyDescent="0.2">
      <c r="A20" s="25"/>
      <c r="B20" s="44"/>
      <c r="C20" s="77"/>
      <c r="D20" s="197" t="s">
        <v>186</v>
      </c>
      <c r="E20" s="197"/>
      <c r="F20" s="197"/>
      <c r="G20" s="76">
        <v>7424822.54</v>
      </c>
      <c r="H20" s="76">
        <v>4111312.9</v>
      </c>
      <c r="I20" s="25"/>
      <c r="J20" s="43"/>
    </row>
    <row r="21" spans="1:10" ht="12" customHeight="1" x14ac:dyDescent="0.2">
      <c r="A21" s="25"/>
      <c r="B21" s="44"/>
      <c r="C21" s="77"/>
      <c r="D21" s="197" t="s">
        <v>187</v>
      </c>
      <c r="E21" s="197"/>
      <c r="F21" s="197"/>
      <c r="G21" s="76">
        <v>36941254.490000002</v>
      </c>
      <c r="H21" s="76">
        <v>26199354.719999999</v>
      </c>
      <c r="I21" s="25"/>
      <c r="J21" s="43"/>
    </row>
    <row r="22" spans="1:10" ht="12" customHeight="1" x14ac:dyDescent="0.2">
      <c r="A22" s="25"/>
      <c r="B22" s="44"/>
      <c r="C22" s="77"/>
      <c r="D22" s="197" t="s">
        <v>188</v>
      </c>
      <c r="E22" s="197"/>
      <c r="F22" s="197"/>
      <c r="G22" s="76">
        <v>0</v>
      </c>
      <c r="H22" s="76">
        <v>0</v>
      </c>
      <c r="I22" s="25"/>
      <c r="J22" s="43"/>
    </row>
    <row r="23" spans="1:10" ht="24.75" customHeight="1" x14ac:dyDescent="0.2">
      <c r="A23" s="25"/>
      <c r="B23" s="44"/>
      <c r="C23" s="77"/>
      <c r="D23" s="197" t="s">
        <v>189</v>
      </c>
      <c r="E23" s="197"/>
      <c r="F23" s="197"/>
      <c r="G23" s="76">
        <v>1202630044.2</v>
      </c>
      <c r="H23" s="76">
        <v>1144863010.3199999</v>
      </c>
      <c r="I23" s="25"/>
      <c r="J23" s="43"/>
    </row>
    <row r="24" spans="1:10" ht="23.25" customHeight="1" x14ac:dyDescent="0.2">
      <c r="A24" s="25"/>
      <c r="B24" s="44"/>
      <c r="C24" s="45"/>
      <c r="D24" s="197" t="s">
        <v>190</v>
      </c>
      <c r="E24" s="197"/>
      <c r="F24" s="197"/>
      <c r="G24" s="76">
        <v>17000</v>
      </c>
      <c r="H24" s="76">
        <v>0</v>
      </c>
      <c r="I24" s="25"/>
      <c r="J24" s="43"/>
    </row>
    <row r="25" spans="1:10" ht="12" customHeight="1" x14ac:dyDescent="0.2">
      <c r="A25" s="25"/>
      <c r="B25" s="44"/>
      <c r="C25" s="77"/>
      <c r="D25" s="197" t="s">
        <v>191</v>
      </c>
      <c r="E25" s="197"/>
      <c r="F25" s="197"/>
      <c r="G25" s="76">
        <v>0</v>
      </c>
      <c r="H25" s="76">
        <v>54084906.200000003</v>
      </c>
      <c r="I25" s="25"/>
      <c r="J25" s="43"/>
    </row>
    <row r="26" spans="1:10" x14ac:dyDescent="0.2">
      <c r="A26" s="25"/>
      <c r="B26" s="44"/>
      <c r="C26" s="45"/>
      <c r="D26" s="197"/>
      <c r="E26" s="197"/>
      <c r="F26" s="78"/>
      <c r="G26" s="76"/>
      <c r="H26" s="76"/>
      <c r="I26" s="25"/>
      <c r="J26" s="43"/>
    </row>
    <row r="27" spans="1:10" x14ac:dyDescent="0.2">
      <c r="A27" s="25"/>
      <c r="B27" s="44"/>
      <c r="C27" s="45"/>
      <c r="D27" s="25"/>
      <c r="E27" s="45"/>
      <c r="F27" s="45"/>
      <c r="G27" s="74"/>
      <c r="H27" s="74"/>
      <c r="I27" s="25"/>
      <c r="J27" s="43"/>
    </row>
    <row r="28" spans="1:10" x14ac:dyDescent="0.2">
      <c r="A28" s="25"/>
      <c r="B28" s="44"/>
      <c r="C28" s="192" t="s">
        <v>132</v>
      </c>
      <c r="D28" s="192"/>
      <c r="E28" s="192"/>
      <c r="F28" s="192"/>
      <c r="G28" s="75">
        <f>SUM(G29:G44)</f>
        <v>1387967764.8199999</v>
      </c>
      <c r="H28" s="75">
        <f>SUM(H29:H44)</f>
        <v>1274853581.4599998</v>
      </c>
      <c r="I28" s="25"/>
      <c r="J28" s="43"/>
    </row>
    <row r="29" spans="1:10" x14ac:dyDescent="0.2">
      <c r="A29" s="25"/>
      <c r="B29" s="44"/>
      <c r="C29" s="79"/>
      <c r="D29" s="197" t="s">
        <v>192</v>
      </c>
      <c r="E29" s="197"/>
      <c r="F29" s="197"/>
      <c r="G29" s="76">
        <v>772476629.76999998</v>
      </c>
      <c r="H29" s="76">
        <v>789504598.91999996</v>
      </c>
      <c r="I29" s="25"/>
      <c r="J29" s="43"/>
    </row>
    <row r="30" spans="1:10" x14ac:dyDescent="0.2">
      <c r="A30" s="25"/>
      <c r="B30" s="44"/>
      <c r="C30" s="79"/>
      <c r="D30" s="197" t="s">
        <v>193</v>
      </c>
      <c r="E30" s="197"/>
      <c r="F30" s="197"/>
      <c r="G30" s="76">
        <v>76997699.879999995</v>
      </c>
      <c r="H30" s="76">
        <v>73400623.930000007</v>
      </c>
      <c r="I30" s="25"/>
      <c r="J30" s="43"/>
    </row>
    <row r="31" spans="1:10" x14ac:dyDescent="0.2">
      <c r="A31" s="25"/>
      <c r="B31" s="44"/>
      <c r="C31" s="79"/>
      <c r="D31" s="197" t="s">
        <v>194</v>
      </c>
      <c r="E31" s="197"/>
      <c r="F31" s="197"/>
      <c r="G31" s="76">
        <v>138865739.56999999</v>
      </c>
      <c r="H31" s="76">
        <v>219341078.52000001</v>
      </c>
      <c r="I31" s="25"/>
      <c r="J31" s="43"/>
    </row>
    <row r="32" spans="1:10" x14ac:dyDescent="0.2">
      <c r="A32" s="25"/>
      <c r="B32" s="44"/>
      <c r="C32" s="45"/>
      <c r="D32" s="197" t="s">
        <v>195</v>
      </c>
      <c r="E32" s="197"/>
      <c r="F32" s="197"/>
      <c r="G32" s="76">
        <v>0</v>
      </c>
      <c r="H32" s="76">
        <v>0</v>
      </c>
      <c r="I32" s="25"/>
      <c r="J32" s="43"/>
    </row>
    <row r="33" spans="1:10" x14ac:dyDescent="0.2">
      <c r="A33" s="25"/>
      <c r="B33" s="44"/>
      <c r="C33" s="79"/>
      <c r="D33" s="197" t="s">
        <v>196</v>
      </c>
      <c r="E33" s="197"/>
      <c r="F33" s="197"/>
      <c r="G33" s="76">
        <v>0</v>
      </c>
      <c r="H33" s="76">
        <v>0</v>
      </c>
      <c r="I33" s="25"/>
      <c r="J33" s="43"/>
    </row>
    <row r="34" spans="1:10" x14ac:dyDescent="0.2">
      <c r="A34" s="25"/>
      <c r="B34" s="44"/>
      <c r="C34" s="79"/>
      <c r="D34" s="197" t="s">
        <v>197</v>
      </c>
      <c r="E34" s="197"/>
      <c r="F34" s="197"/>
      <c r="G34" s="76">
        <v>31771181.809999999</v>
      </c>
      <c r="H34" s="76">
        <v>61394322.700000003</v>
      </c>
      <c r="I34" s="25"/>
      <c r="J34" s="43"/>
    </row>
    <row r="35" spans="1:10" x14ac:dyDescent="0.2">
      <c r="A35" s="25"/>
      <c r="B35" s="44"/>
      <c r="C35" s="79"/>
      <c r="D35" s="197" t="s">
        <v>198</v>
      </c>
      <c r="E35" s="197"/>
      <c r="F35" s="197"/>
      <c r="G35" s="76">
        <v>19762021.100000001</v>
      </c>
      <c r="H35" s="76">
        <v>17910791.850000001</v>
      </c>
      <c r="I35" s="25"/>
      <c r="J35" s="43"/>
    </row>
    <row r="36" spans="1:10" x14ac:dyDescent="0.2">
      <c r="A36" s="25"/>
      <c r="B36" s="44"/>
      <c r="C36" s="79"/>
      <c r="D36" s="197" t="s">
        <v>199</v>
      </c>
      <c r="E36" s="197"/>
      <c r="F36" s="197"/>
      <c r="G36" s="76">
        <v>166660183.99000001</v>
      </c>
      <c r="H36" s="76">
        <v>106017416.76000001</v>
      </c>
      <c r="I36" s="25"/>
      <c r="J36" s="43"/>
    </row>
    <row r="37" spans="1:10" x14ac:dyDescent="0.2">
      <c r="A37" s="25"/>
      <c r="B37" s="44"/>
      <c r="C37" s="79"/>
      <c r="D37" s="197" t="s">
        <v>200</v>
      </c>
      <c r="E37" s="197"/>
      <c r="F37" s="197"/>
      <c r="G37" s="76">
        <v>0</v>
      </c>
      <c r="H37" s="76">
        <v>0</v>
      </c>
      <c r="I37" s="25"/>
      <c r="J37" s="43"/>
    </row>
    <row r="38" spans="1:10" x14ac:dyDescent="0.2">
      <c r="A38" s="25"/>
      <c r="B38" s="44"/>
      <c r="C38" s="79"/>
      <c r="D38" s="197" t="s">
        <v>201</v>
      </c>
      <c r="E38" s="197"/>
      <c r="F38" s="197"/>
      <c r="G38" s="76">
        <v>0</v>
      </c>
      <c r="H38" s="76">
        <v>0</v>
      </c>
      <c r="I38" s="25"/>
      <c r="J38" s="43"/>
    </row>
    <row r="39" spans="1:10" x14ac:dyDescent="0.2">
      <c r="A39" s="25"/>
      <c r="B39" s="44"/>
      <c r="C39" s="79"/>
      <c r="D39" s="197" t="s">
        <v>202</v>
      </c>
      <c r="E39" s="197"/>
      <c r="F39" s="197"/>
      <c r="G39" s="76">
        <v>0</v>
      </c>
      <c r="H39" s="76">
        <v>0</v>
      </c>
      <c r="I39" s="25"/>
      <c r="J39" s="43"/>
    </row>
    <row r="40" spans="1:10" x14ac:dyDescent="0.2">
      <c r="A40" s="25"/>
      <c r="B40" s="44"/>
      <c r="C40" s="79"/>
      <c r="D40" s="197" t="s">
        <v>203</v>
      </c>
      <c r="E40" s="197"/>
      <c r="F40" s="197"/>
      <c r="G40" s="76">
        <v>0</v>
      </c>
      <c r="H40" s="76">
        <v>0</v>
      </c>
      <c r="I40" s="25"/>
      <c r="J40" s="43"/>
    </row>
    <row r="41" spans="1:10" x14ac:dyDescent="0.2">
      <c r="A41" s="25"/>
      <c r="B41" s="44"/>
      <c r="C41" s="79"/>
      <c r="D41" s="197" t="s">
        <v>204</v>
      </c>
      <c r="E41" s="197"/>
      <c r="F41" s="197"/>
      <c r="G41" s="76">
        <v>0</v>
      </c>
      <c r="H41" s="76">
        <v>0</v>
      </c>
      <c r="I41" s="25"/>
      <c r="J41" s="43"/>
    </row>
    <row r="42" spans="1:10" x14ac:dyDescent="0.2">
      <c r="A42" s="25"/>
      <c r="B42" s="44"/>
      <c r="C42" s="45"/>
      <c r="D42" s="197" t="s">
        <v>205</v>
      </c>
      <c r="E42" s="197"/>
      <c r="F42" s="197"/>
      <c r="G42" s="76">
        <v>0</v>
      </c>
      <c r="H42" s="76">
        <v>0</v>
      </c>
      <c r="I42" s="25"/>
      <c r="J42" s="43"/>
    </row>
    <row r="43" spans="1:10" x14ac:dyDescent="0.2">
      <c r="A43" s="25"/>
      <c r="B43" s="44"/>
      <c r="C43" s="79"/>
      <c r="D43" s="197" t="s">
        <v>206</v>
      </c>
      <c r="E43" s="197"/>
      <c r="F43" s="197"/>
      <c r="G43" s="76">
        <v>40696073.880000003</v>
      </c>
      <c r="H43" s="76">
        <v>7284748.7800000003</v>
      </c>
      <c r="I43" s="25"/>
      <c r="J43" s="43"/>
    </row>
    <row r="44" spans="1:10" x14ac:dyDescent="0.2">
      <c r="A44" s="25"/>
      <c r="B44" s="44"/>
      <c r="C44" s="79"/>
      <c r="D44" s="197" t="s">
        <v>207</v>
      </c>
      <c r="E44" s="197"/>
      <c r="F44" s="197"/>
      <c r="G44" s="76">
        <v>140738234.81999999</v>
      </c>
      <c r="H44" s="76">
        <v>0</v>
      </c>
      <c r="I44" s="25"/>
      <c r="J44" s="43"/>
    </row>
    <row r="45" spans="1:10" x14ac:dyDescent="0.2">
      <c r="A45" s="25"/>
      <c r="B45" s="44"/>
      <c r="C45" s="79"/>
      <c r="D45" s="24"/>
      <c r="E45" s="24"/>
      <c r="F45" s="24"/>
      <c r="G45" s="24"/>
      <c r="H45" s="24"/>
      <c r="I45" s="25"/>
      <c r="J45" s="43"/>
    </row>
    <row r="46" spans="1:10" x14ac:dyDescent="0.2">
      <c r="A46" s="25"/>
      <c r="B46" s="44"/>
      <c r="C46" s="45"/>
      <c r="D46" s="25"/>
      <c r="E46" s="45"/>
      <c r="F46" s="45"/>
      <c r="G46" s="74"/>
      <c r="H46" s="74"/>
      <c r="I46" s="25"/>
      <c r="J46" s="43"/>
    </row>
    <row r="47" spans="1:10" s="84" customFormat="1" x14ac:dyDescent="0.2">
      <c r="A47" s="80"/>
      <c r="B47" s="81"/>
      <c r="C47" s="192" t="s">
        <v>208</v>
      </c>
      <c r="D47" s="192"/>
      <c r="E47" s="192"/>
      <c r="F47" s="192"/>
      <c r="G47" s="82">
        <f>G15-G28</f>
        <v>68832609.550000191</v>
      </c>
      <c r="H47" s="82">
        <f>H15-H28</f>
        <v>133903034.19000006</v>
      </c>
      <c r="I47" s="80"/>
      <c r="J47" s="83"/>
    </row>
    <row r="48" spans="1:10" x14ac:dyDescent="0.2">
      <c r="A48" s="25"/>
      <c r="B48" s="44"/>
      <c r="C48" s="79"/>
      <c r="D48" s="24"/>
      <c r="E48" s="24"/>
      <c r="F48" s="24"/>
      <c r="G48" s="24"/>
      <c r="H48" s="24"/>
      <c r="I48" s="25"/>
      <c r="J48" s="43"/>
    </row>
    <row r="49" spans="1:10" s="84" customFormat="1" x14ac:dyDescent="0.2">
      <c r="A49" s="80"/>
      <c r="B49" s="191" t="s">
        <v>209</v>
      </c>
      <c r="C49" s="192"/>
      <c r="D49" s="192"/>
      <c r="E49" s="192"/>
      <c r="F49" s="192"/>
      <c r="G49" s="85"/>
      <c r="H49" s="85"/>
      <c r="I49" s="80"/>
      <c r="J49" s="83"/>
    </row>
    <row r="50" spans="1:10" x14ac:dyDescent="0.2">
      <c r="A50" s="25"/>
      <c r="B50" s="44"/>
      <c r="C50" s="79"/>
      <c r="D50" s="24"/>
      <c r="E50" s="24"/>
      <c r="F50" s="24"/>
      <c r="G50" s="24"/>
      <c r="H50" s="24"/>
      <c r="I50" s="25"/>
      <c r="J50" s="43"/>
    </row>
    <row r="51" spans="1:10" s="84" customFormat="1" x14ac:dyDescent="0.2">
      <c r="A51" s="80"/>
      <c r="B51" s="44"/>
      <c r="C51" s="192" t="s">
        <v>131</v>
      </c>
      <c r="D51" s="192"/>
      <c r="E51" s="192"/>
      <c r="F51" s="192"/>
      <c r="G51" s="75">
        <f>SUM(G52:G54)</f>
        <v>0</v>
      </c>
      <c r="H51" s="75">
        <f>SUM(H52:H54)</f>
        <v>0</v>
      </c>
      <c r="I51" s="80"/>
      <c r="J51" s="83"/>
    </row>
    <row r="52" spans="1:10" s="84" customFormat="1" ht="12" customHeight="1" x14ac:dyDescent="0.2">
      <c r="A52" s="80"/>
      <c r="B52" s="44"/>
      <c r="C52" s="79"/>
      <c r="D52" s="198" t="s">
        <v>143</v>
      </c>
      <c r="E52" s="198"/>
      <c r="F52" s="198"/>
      <c r="G52" s="76">
        <v>0</v>
      </c>
      <c r="H52" s="76">
        <v>0</v>
      </c>
      <c r="I52" s="80"/>
      <c r="J52" s="83"/>
    </row>
    <row r="53" spans="1:10" s="84" customFormat="1" x14ac:dyDescent="0.2">
      <c r="A53" s="80"/>
      <c r="B53" s="44"/>
      <c r="C53" s="79"/>
      <c r="D53" s="197" t="s">
        <v>144</v>
      </c>
      <c r="E53" s="197"/>
      <c r="F53" s="197"/>
      <c r="G53" s="76">
        <v>0</v>
      </c>
      <c r="H53" s="76">
        <v>0</v>
      </c>
      <c r="I53" s="80"/>
      <c r="J53" s="83"/>
    </row>
    <row r="54" spans="1:10" s="84" customFormat="1" x14ac:dyDescent="0.2">
      <c r="A54" s="80"/>
      <c r="B54" s="44"/>
      <c r="C54" s="79"/>
      <c r="D54" s="197" t="s">
        <v>210</v>
      </c>
      <c r="E54" s="197"/>
      <c r="F54" s="197"/>
      <c r="G54" s="76">
        <v>0</v>
      </c>
      <c r="H54" s="76">
        <v>0</v>
      </c>
      <c r="I54" s="80"/>
      <c r="J54" s="83"/>
    </row>
    <row r="55" spans="1:10" x14ac:dyDescent="0.2">
      <c r="A55" s="25"/>
      <c r="B55" s="44"/>
      <c r="C55" s="79"/>
      <c r="D55" s="24"/>
      <c r="E55" s="24"/>
      <c r="F55" s="24"/>
      <c r="G55" s="24"/>
      <c r="H55" s="24"/>
      <c r="I55" s="25"/>
      <c r="J55" s="43"/>
    </row>
    <row r="56" spans="1:10" s="84" customFormat="1" x14ac:dyDescent="0.2">
      <c r="A56" s="80"/>
      <c r="B56" s="44"/>
      <c r="C56" s="192" t="s">
        <v>132</v>
      </c>
      <c r="D56" s="192"/>
      <c r="E56" s="192"/>
      <c r="F56" s="192"/>
      <c r="G56" s="75">
        <f>SUM(G57:G59)</f>
        <v>117992223.59</v>
      </c>
      <c r="H56" s="75">
        <f>SUM(H57:H59)</f>
        <v>109145953.61</v>
      </c>
      <c r="I56" s="80"/>
      <c r="J56" s="83"/>
    </row>
    <row r="57" spans="1:10" s="84" customFormat="1" x14ac:dyDescent="0.2">
      <c r="A57" s="80"/>
      <c r="B57" s="44"/>
      <c r="C57" s="79"/>
      <c r="D57" s="198" t="s">
        <v>143</v>
      </c>
      <c r="E57" s="198"/>
      <c r="F57" s="198"/>
      <c r="G57" s="76">
        <v>60293655.049999997</v>
      </c>
      <c r="H57" s="76">
        <v>99370279.5</v>
      </c>
      <c r="I57" s="80"/>
      <c r="J57" s="83"/>
    </row>
    <row r="58" spans="1:10" s="84" customFormat="1" x14ac:dyDescent="0.2">
      <c r="A58" s="80"/>
      <c r="B58" s="44"/>
      <c r="C58" s="79"/>
      <c r="D58" s="197" t="s">
        <v>144</v>
      </c>
      <c r="E58" s="197"/>
      <c r="F58" s="197"/>
      <c r="G58" s="76">
        <v>57698568.539999999</v>
      </c>
      <c r="H58" s="76">
        <v>7900824.1100000003</v>
      </c>
      <c r="I58" s="80"/>
      <c r="J58" s="83"/>
    </row>
    <row r="59" spans="1:10" s="84" customFormat="1" x14ac:dyDescent="0.2">
      <c r="A59" s="80"/>
      <c r="B59" s="44"/>
      <c r="C59" s="79"/>
      <c r="D59" s="198" t="s">
        <v>211</v>
      </c>
      <c r="E59" s="198"/>
      <c r="F59" s="198"/>
      <c r="G59" s="76">
        <v>0</v>
      </c>
      <c r="H59" s="76">
        <v>1874850</v>
      </c>
      <c r="I59" s="80"/>
      <c r="J59" s="83"/>
    </row>
    <row r="60" spans="1:10" x14ac:dyDescent="0.2">
      <c r="A60" s="25"/>
      <c r="B60" s="44"/>
      <c r="C60" s="79"/>
      <c r="D60" s="24"/>
      <c r="E60" s="24"/>
      <c r="F60" s="24"/>
      <c r="G60" s="24"/>
      <c r="H60" s="24"/>
      <c r="I60" s="25"/>
      <c r="J60" s="43"/>
    </row>
    <row r="61" spans="1:10" s="84" customFormat="1" x14ac:dyDescent="0.2">
      <c r="A61" s="80"/>
      <c r="B61" s="81"/>
      <c r="C61" s="192" t="s">
        <v>212</v>
      </c>
      <c r="D61" s="192"/>
      <c r="E61" s="192"/>
      <c r="F61" s="192"/>
      <c r="G61" s="82">
        <f>G51-G56</f>
        <v>-117992223.59</v>
      </c>
      <c r="H61" s="82">
        <f>H51-H56</f>
        <v>-109145953.61</v>
      </c>
      <c r="I61" s="80"/>
      <c r="J61" s="83"/>
    </row>
    <row r="62" spans="1:10" x14ac:dyDescent="0.2">
      <c r="A62" s="25"/>
      <c r="B62" s="44"/>
      <c r="C62" s="79"/>
      <c r="D62" s="24"/>
      <c r="E62" s="24"/>
      <c r="F62" s="24"/>
      <c r="G62" s="24"/>
      <c r="H62" s="24"/>
      <c r="I62" s="25"/>
      <c r="J62" s="43"/>
    </row>
    <row r="63" spans="1:10" x14ac:dyDescent="0.2">
      <c r="A63" s="25"/>
      <c r="B63" s="44"/>
      <c r="C63" s="79"/>
      <c r="D63" s="24"/>
      <c r="E63" s="24"/>
      <c r="F63" s="24"/>
      <c r="G63" s="24"/>
      <c r="H63" s="24"/>
      <c r="I63" s="25"/>
      <c r="J63" s="43"/>
    </row>
    <row r="64" spans="1:10" s="84" customFormat="1" x14ac:dyDescent="0.2">
      <c r="A64" s="80"/>
      <c r="B64" s="191" t="s">
        <v>213</v>
      </c>
      <c r="C64" s="192"/>
      <c r="D64" s="192"/>
      <c r="E64" s="192"/>
      <c r="F64" s="192"/>
      <c r="G64" s="85"/>
      <c r="H64" s="85"/>
      <c r="I64" s="80"/>
      <c r="J64" s="83"/>
    </row>
    <row r="65" spans="1:10" x14ac:dyDescent="0.2">
      <c r="A65" s="25"/>
      <c r="B65" s="44"/>
      <c r="C65" s="79"/>
      <c r="D65" s="24"/>
      <c r="E65" s="24"/>
      <c r="F65" s="24"/>
      <c r="G65" s="24"/>
      <c r="H65" s="24"/>
      <c r="I65" s="25"/>
      <c r="J65" s="43"/>
    </row>
    <row r="66" spans="1:10" s="84" customFormat="1" x14ac:dyDescent="0.2">
      <c r="A66" s="80"/>
      <c r="B66" s="44"/>
      <c r="C66" s="192" t="s">
        <v>131</v>
      </c>
      <c r="D66" s="192"/>
      <c r="E66" s="192"/>
      <c r="F66" s="192"/>
      <c r="G66" s="75">
        <f>G67+G70+G71</f>
        <v>508409203.24000001</v>
      </c>
      <c r="H66" s="75">
        <f>H67+H70+H71</f>
        <v>0</v>
      </c>
      <c r="I66" s="80"/>
      <c r="J66" s="83"/>
    </row>
    <row r="67" spans="1:10" s="84" customFormat="1" ht="12" customHeight="1" x14ac:dyDescent="0.2">
      <c r="A67" s="80"/>
      <c r="B67" s="44"/>
      <c r="C67" s="79"/>
      <c r="D67" s="197" t="s">
        <v>214</v>
      </c>
      <c r="E67" s="197"/>
      <c r="F67" s="197"/>
      <c r="G67" s="76">
        <f>SUM(G68:G69)</f>
        <v>508409203.24000001</v>
      </c>
      <c r="H67" s="76">
        <f>SUM(H68:H69)</f>
        <v>0</v>
      </c>
      <c r="I67" s="80"/>
      <c r="J67" s="83"/>
    </row>
    <row r="68" spans="1:10" s="84" customFormat="1" x14ac:dyDescent="0.2">
      <c r="A68" s="80"/>
      <c r="B68" s="44"/>
      <c r="C68" s="79"/>
      <c r="D68" s="198" t="s">
        <v>215</v>
      </c>
      <c r="E68" s="198"/>
      <c r="F68" s="198"/>
      <c r="G68" s="76">
        <v>508409203.24000001</v>
      </c>
      <c r="H68" s="76">
        <v>0</v>
      </c>
      <c r="I68" s="80"/>
      <c r="J68" s="83"/>
    </row>
    <row r="69" spans="1:10" s="84" customFormat="1" x14ac:dyDescent="0.2">
      <c r="A69" s="80"/>
      <c r="B69" s="44"/>
      <c r="C69" s="79"/>
      <c r="D69" s="197" t="s">
        <v>216</v>
      </c>
      <c r="E69" s="197"/>
      <c r="F69" s="197"/>
      <c r="G69" s="76">
        <v>0</v>
      </c>
      <c r="H69" s="76">
        <v>0</v>
      </c>
      <c r="I69" s="80"/>
      <c r="J69" s="83"/>
    </row>
    <row r="70" spans="1:10" s="84" customFormat="1" x14ac:dyDescent="0.2">
      <c r="A70" s="80"/>
      <c r="B70" s="44"/>
      <c r="C70" s="79"/>
      <c r="D70" s="198" t="s">
        <v>217</v>
      </c>
      <c r="E70" s="198"/>
      <c r="F70" s="198"/>
      <c r="G70" s="76">
        <v>0</v>
      </c>
      <c r="H70" s="76">
        <v>0</v>
      </c>
      <c r="I70" s="80"/>
      <c r="J70" s="83"/>
    </row>
    <row r="71" spans="1:10" x14ac:dyDescent="0.2">
      <c r="A71" s="25"/>
      <c r="B71" s="44"/>
      <c r="C71" s="79"/>
      <c r="D71" s="24"/>
      <c r="E71" s="24"/>
      <c r="F71" s="24"/>
      <c r="G71" s="24"/>
      <c r="H71" s="24"/>
      <c r="I71" s="25"/>
      <c r="J71" s="43"/>
    </row>
    <row r="72" spans="1:10" s="84" customFormat="1" x14ac:dyDescent="0.2">
      <c r="A72" s="80"/>
      <c r="B72" s="44"/>
      <c r="C72" s="192" t="s">
        <v>132</v>
      </c>
      <c r="D72" s="192"/>
      <c r="E72" s="192"/>
      <c r="F72" s="192"/>
      <c r="G72" s="75">
        <f>G73+G76+G77</f>
        <v>395224038.69999999</v>
      </c>
      <c r="H72" s="75">
        <f>H73+H76+H77</f>
        <v>281926749.63999999</v>
      </c>
      <c r="I72" s="80"/>
      <c r="J72" s="83"/>
    </row>
    <row r="73" spans="1:10" s="84" customFormat="1" x14ac:dyDescent="0.2">
      <c r="A73" s="80"/>
      <c r="B73" s="44"/>
      <c r="C73" s="24"/>
      <c r="D73" s="193" t="s">
        <v>218</v>
      </c>
      <c r="E73" s="193"/>
      <c r="F73" s="193"/>
      <c r="G73" s="76">
        <f>SUM(G74:G75)</f>
        <v>395224038.69999999</v>
      </c>
      <c r="H73" s="76">
        <f>SUM(H74:H75)</f>
        <v>281926749.63999999</v>
      </c>
      <c r="I73" s="80"/>
      <c r="J73" s="83"/>
    </row>
    <row r="74" spans="1:10" s="84" customFormat="1" x14ac:dyDescent="0.2">
      <c r="A74" s="80"/>
      <c r="B74" s="44"/>
      <c r="C74" s="24"/>
      <c r="D74" s="194" t="s">
        <v>215</v>
      </c>
      <c r="E74" s="194"/>
      <c r="F74" s="194"/>
      <c r="G74" s="76">
        <v>395224038.69999999</v>
      </c>
      <c r="H74" s="76">
        <v>281926749.63999999</v>
      </c>
      <c r="I74" s="80"/>
      <c r="J74" s="83"/>
    </row>
    <row r="75" spans="1:10" s="84" customFormat="1" x14ac:dyDescent="0.2">
      <c r="A75" s="80"/>
      <c r="B75" s="44"/>
      <c r="C75" s="79"/>
      <c r="D75" s="194" t="s">
        <v>216</v>
      </c>
      <c r="E75" s="194"/>
      <c r="F75" s="194"/>
      <c r="G75" s="76">
        <v>0</v>
      </c>
      <c r="H75" s="76">
        <v>0</v>
      </c>
      <c r="I75" s="80"/>
      <c r="J75" s="83"/>
    </row>
    <row r="76" spans="1:10" s="84" customFormat="1" x14ac:dyDescent="0.2">
      <c r="A76" s="80"/>
      <c r="B76" s="44"/>
      <c r="C76" s="79"/>
      <c r="D76" s="193" t="s">
        <v>219</v>
      </c>
      <c r="E76" s="193"/>
      <c r="F76" s="193"/>
      <c r="G76" s="76">
        <v>0</v>
      </c>
      <c r="H76" s="76">
        <v>0</v>
      </c>
      <c r="I76" s="80"/>
      <c r="J76" s="83"/>
    </row>
    <row r="77" spans="1:10" x14ac:dyDescent="0.2">
      <c r="A77" s="25"/>
      <c r="B77" s="44"/>
      <c r="C77" s="79"/>
      <c r="D77" s="24"/>
      <c r="E77" s="24"/>
      <c r="F77" s="24"/>
      <c r="G77" s="24"/>
      <c r="H77" s="24"/>
      <c r="I77" s="25"/>
      <c r="J77" s="43"/>
    </row>
    <row r="78" spans="1:10" x14ac:dyDescent="0.2">
      <c r="A78" s="25"/>
      <c r="B78" s="44"/>
      <c r="C78" s="79"/>
      <c r="D78" s="24"/>
      <c r="E78" s="24"/>
      <c r="F78" s="24"/>
      <c r="G78" s="24"/>
      <c r="H78" s="24"/>
      <c r="I78" s="25"/>
      <c r="J78" s="43"/>
    </row>
    <row r="79" spans="1:10" s="84" customFormat="1" x14ac:dyDescent="0.2">
      <c r="A79" s="80"/>
      <c r="B79" s="44"/>
      <c r="C79" s="192" t="s">
        <v>220</v>
      </c>
      <c r="D79" s="192"/>
      <c r="E79" s="192"/>
      <c r="F79" s="192"/>
      <c r="G79" s="75">
        <f>G66-G72</f>
        <v>113185164.54000002</v>
      </c>
      <c r="H79" s="75">
        <f>H66-H72</f>
        <v>-281926749.63999999</v>
      </c>
      <c r="I79" s="80"/>
      <c r="J79" s="83"/>
    </row>
    <row r="80" spans="1:10" x14ac:dyDescent="0.2">
      <c r="A80" s="25"/>
      <c r="B80" s="44"/>
      <c r="C80" s="79"/>
      <c r="D80" s="24"/>
      <c r="E80" s="24"/>
      <c r="F80" s="24"/>
      <c r="G80" s="24"/>
      <c r="H80" s="24"/>
      <c r="I80" s="25"/>
      <c r="J80" s="43"/>
    </row>
    <row r="81" spans="1:10" x14ac:dyDescent="0.2">
      <c r="A81" s="25"/>
      <c r="B81" s="44"/>
      <c r="C81" s="79"/>
      <c r="D81" s="24"/>
      <c r="E81" s="24"/>
      <c r="F81" s="24"/>
      <c r="G81" s="24"/>
      <c r="H81" s="24"/>
      <c r="I81" s="25"/>
      <c r="J81" s="43"/>
    </row>
    <row r="82" spans="1:10" s="84" customFormat="1" ht="12" customHeight="1" x14ac:dyDescent="0.2">
      <c r="A82" s="80"/>
      <c r="B82" s="195" t="s">
        <v>221</v>
      </c>
      <c r="C82" s="196"/>
      <c r="D82" s="196"/>
      <c r="E82" s="196"/>
      <c r="F82" s="196"/>
      <c r="G82" s="82">
        <f>G47+G61+G79</f>
        <v>64025550.500000209</v>
      </c>
      <c r="H82" s="82">
        <f>H47+H61+H79</f>
        <v>-257169669.05999994</v>
      </c>
      <c r="I82" s="80"/>
      <c r="J82" s="83"/>
    </row>
    <row r="83" spans="1:10" s="84" customFormat="1" x14ac:dyDescent="0.2">
      <c r="A83" s="80"/>
      <c r="B83" s="81"/>
      <c r="C83" s="79"/>
      <c r="D83" s="79"/>
      <c r="E83" s="79"/>
      <c r="F83" s="79"/>
      <c r="G83" s="82"/>
      <c r="H83" s="82"/>
      <c r="I83" s="80"/>
      <c r="J83" s="83"/>
    </row>
    <row r="84" spans="1:10" s="84" customFormat="1" ht="12" customHeight="1" x14ac:dyDescent="0.2">
      <c r="A84" s="80"/>
      <c r="B84" s="191" t="s">
        <v>222</v>
      </c>
      <c r="C84" s="192"/>
      <c r="D84" s="192"/>
      <c r="E84" s="192"/>
      <c r="F84" s="192"/>
      <c r="G84" s="86">
        <v>111031080.27</v>
      </c>
      <c r="H84" s="86">
        <v>338750439.06</v>
      </c>
      <c r="I84" s="80"/>
      <c r="J84" s="83"/>
    </row>
    <row r="85" spans="1:10" s="84" customFormat="1" ht="12" customHeight="1" x14ac:dyDescent="0.2">
      <c r="A85" s="80"/>
      <c r="B85" s="191" t="s">
        <v>223</v>
      </c>
      <c r="C85" s="192"/>
      <c r="D85" s="192"/>
      <c r="E85" s="192"/>
      <c r="F85" s="192"/>
      <c r="G85" s="87">
        <f>+G82+G84</f>
        <v>175056630.77000022</v>
      </c>
      <c r="H85" s="87">
        <f>+H82+H84</f>
        <v>81580770.00000006</v>
      </c>
      <c r="I85" s="80"/>
      <c r="J85" s="83"/>
    </row>
    <row r="86" spans="1:10" s="84" customFormat="1" x14ac:dyDescent="0.2">
      <c r="A86" s="80"/>
      <c r="B86" s="81"/>
      <c r="C86" s="79"/>
      <c r="D86" s="79"/>
      <c r="E86" s="79"/>
      <c r="F86" s="79"/>
      <c r="G86" s="82"/>
      <c r="H86" s="82"/>
      <c r="I86" s="80"/>
      <c r="J86" s="83"/>
    </row>
    <row r="87" spans="1:10" s="84" customFormat="1" x14ac:dyDescent="0.2">
      <c r="A87" s="80"/>
      <c r="B87" s="44"/>
      <c r="C87" s="79"/>
      <c r="D87" s="79"/>
      <c r="E87" s="79"/>
      <c r="F87" s="79"/>
      <c r="G87" s="82"/>
      <c r="H87" s="82"/>
      <c r="I87" s="80"/>
      <c r="J87" s="83"/>
    </row>
    <row r="88" spans="1:10" x14ac:dyDescent="0.2">
      <c r="A88" s="25"/>
      <c r="B88" s="88"/>
      <c r="C88" s="89"/>
      <c r="D88" s="89"/>
      <c r="E88" s="89"/>
      <c r="F88" s="89"/>
      <c r="G88" s="90"/>
      <c r="H88" s="90"/>
      <c r="I88" s="57"/>
      <c r="J88" s="58"/>
    </row>
  </sheetData>
  <mergeCells count="62">
    <mergeCell ref="B10:E10"/>
    <mergeCell ref="E2:G2"/>
    <mergeCell ref="E3:G3"/>
    <mergeCell ref="E4:G4"/>
    <mergeCell ref="E5:G5"/>
    <mergeCell ref="E6:G6"/>
    <mergeCell ref="D25:F25"/>
    <mergeCell ref="B13:F13"/>
    <mergeCell ref="C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38:F38"/>
    <mergeCell ref="D26:E26"/>
    <mergeCell ref="C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54:F54"/>
    <mergeCell ref="D39:F39"/>
    <mergeCell ref="D40:F40"/>
    <mergeCell ref="D41:F41"/>
    <mergeCell ref="D42:F42"/>
    <mergeCell ref="D43:F43"/>
    <mergeCell ref="D44:F44"/>
    <mergeCell ref="C47:F47"/>
    <mergeCell ref="B49:F49"/>
    <mergeCell ref="C51:F51"/>
    <mergeCell ref="D52:F52"/>
    <mergeCell ref="D53:F53"/>
    <mergeCell ref="C72:F72"/>
    <mergeCell ref="C56:F56"/>
    <mergeCell ref="D57:F57"/>
    <mergeCell ref="D58:F58"/>
    <mergeCell ref="D59:F59"/>
    <mergeCell ref="C61:F61"/>
    <mergeCell ref="B64:F64"/>
    <mergeCell ref="C66:F66"/>
    <mergeCell ref="D67:F67"/>
    <mergeCell ref="D68:F68"/>
    <mergeCell ref="D69:F69"/>
    <mergeCell ref="D70:F70"/>
    <mergeCell ref="B84:F84"/>
    <mergeCell ref="B85:F85"/>
    <mergeCell ref="D73:F73"/>
    <mergeCell ref="D74:F74"/>
    <mergeCell ref="D75:F75"/>
    <mergeCell ref="D76:F76"/>
    <mergeCell ref="C79:F79"/>
    <mergeCell ref="B82:F82"/>
  </mergeCells>
  <printOptions horizontalCentered="1" verticalCentered="1"/>
  <pageMargins left="0.31496062992125984" right="0.31496062992125984" top="0.35433070866141736" bottom="0.35433070866141736" header="0" footer="0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0" zoomScaleNormal="80" workbookViewId="0">
      <selection activeCell="C2" sqref="C2:K10"/>
    </sheetView>
  </sheetViews>
  <sheetFormatPr baseColWidth="10" defaultColWidth="0" defaultRowHeight="15" zeroHeight="1" x14ac:dyDescent="0.25"/>
  <cols>
    <col min="1" max="1" width="2.42578125" style="91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style="91" customWidth="1"/>
    <col min="13" max="18" width="0" hidden="1" customWidth="1"/>
    <col min="257" max="257" width="2.42578125" customWidth="1"/>
    <col min="258" max="258" width="3" customWidth="1"/>
    <col min="259" max="260" width="11.42578125" customWidth="1"/>
    <col min="261" max="261" width="23.5703125" customWidth="1"/>
    <col min="262" max="262" width="2.85546875" customWidth="1"/>
    <col min="263" max="266" width="21" customWidth="1"/>
    <col min="267" max="267" width="2.7109375" customWidth="1"/>
    <col min="268" max="268" width="3.7109375" customWidth="1"/>
    <col min="269" max="274" width="0" hidden="1" customWidth="1"/>
    <col min="513" max="513" width="2.42578125" customWidth="1"/>
    <col min="514" max="514" width="3" customWidth="1"/>
    <col min="515" max="516" width="11.42578125" customWidth="1"/>
    <col min="517" max="517" width="23.5703125" customWidth="1"/>
    <col min="518" max="518" width="2.85546875" customWidth="1"/>
    <col min="519" max="522" width="21" customWidth="1"/>
    <col min="523" max="523" width="2.7109375" customWidth="1"/>
    <col min="524" max="524" width="3.7109375" customWidth="1"/>
    <col min="525" max="530" width="0" hidden="1" customWidth="1"/>
    <col min="769" max="769" width="2.42578125" customWidth="1"/>
    <col min="770" max="770" width="3" customWidth="1"/>
    <col min="771" max="772" width="11.42578125" customWidth="1"/>
    <col min="773" max="773" width="23.5703125" customWidth="1"/>
    <col min="774" max="774" width="2.85546875" customWidth="1"/>
    <col min="775" max="778" width="21" customWidth="1"/>
    <col min="779" max="779" width="2.7109375" customWidth="1"/>
    <col min="780" max="780" width="3.7109375" customWidth="1"/>
    <col min="781" max="786" width="0" hidden="1" customWidth="1"/>
    <col min="1025" max="1025" width="2.42578125" customWidth="1"/>
    <col min="1026" max="1026" width="3" customWidth="1"/>
    <col min="1027" max="1028" width="11.42578125" customWidth="1"/>
    <col min="1029" max="1029" width="23.5703125" customWidth="1"/>
    <col min="1030" max="1030" width="2.85546875" customWidth="1"/>
    <col min="1031" max="1034" width="21" customWidth="1"/>
    <col min="1035" max="1035" width="2.7109375" customWidth="1"/>
    <col min="1036" max="1036" width="3.7109375" customWidth="1"/>
    <col min="1037" max="1042" width="0" hidden="1" customWidth="1"/>
    <col min="1281" max="1281" width="2.42578125" customWidth="1"/>
    <col min="1282" max="1282" width="3" customWidth="1"/>
    <col min="1283" max="1284" width="11.42578125" customWidth="1"/>
    <col min="1285" max="1285" width="23.5703125" customWidth="1"/>
    <col min="1286" max="1286" width="2.85546875" customWidth="1"/>
    <col min="1287" max="1290" width="21" customWidth="1"/>
    <col min="1291" max="1291" width="2.7109375" customWidth="1"/>
    <col min="1292" max="1292" width="3.7109375" customWidth="1"/>
    <col min="1293" max="1298" width="0" hidden="1" customWidth="1"/>
    <col min="1537" max="1537" width="2.42578125" customWidth="1"/>
    <col min="1538" max="1538" width="3" customWidth="1"/>
    <col min="1539" max="1540" width="11.42578125" customWidth="1"/>
    <col min="1541" max="1541" width="23.5703125" customWidth="1"/>
    <col min="1542" max="1542" width="2.85546875" customWidth="1"/>
    <col min="1543" max="1546" width="21" customWidth="1"/>
    <col min="1547" max="1547" width="2.7109375" customWidth="1"/>
    <col min="1548" max="1548" width="3.7109375" customWidth="1"/>
    <col min="1549" max="1554" width="0" hidden="1" customWidth="1"/>
    <col min="1793" max="1793" width="2.42578125" customWidth="1"/>
    <col min="1794" max="1794" width="3" customWidth="1"/>
    <col min="1795" max="1796" width="11.42578125" customWidth="1"/>
    <col min="1797" max="1797" width="23.5703125" customWidth="1"/>
    <col min="1798" max="1798" width="2.85546875" customWidth="1"/>
    <col min="1799" max="1802" width="21" customWidth="1"/>
    <col min="1803" max="1803" width="2.7109375" customWidth="1"/>
    <col min="1804" max="1804" width="3.7109375" customWidth="1"/>
    <col min="1805" max="1810" width="0" hidden="1" customWidth="1"/>
    <col min="2049" max="2049" width="2.42578125" customWidth="1"/>
    <col min="2050" max="2050" width="3" customWidth="1"/>
    <col min="2051" max="2052" width="11.42578125" customWidth="1"/>
    <col min="2053" max="2053" width="23.5703125" customWidth="1"/>
    <col min="2054" max="2054" width="2.85546875" customWidth="1"/>
    <col min="2055" max="2058" width="21" customWidth="1"/>
    <col min="2059" max="2059" width="2.7109375" customWidth="1"/>
    <col min="2060" max="2060" width="3.7109375" customWidth="1"/>
    <col min="2061" max="2066" width="0" hidden="1" customWidth="1"/>
    <col min="2305" max="2305" width="2.42578125" customWidth="1"/>
    <col min="2306" max="2306" width="3" customWidth="1"/>
    <col min="2307" max="2308" width="11.42578125" customWidth="1"/>
    <col min="2309" max="2309" width="23.5703125" customWidth="1"/>
    <col min="2310" max="2310" width="2.85546875" customWidth="1"/>
    <col min="2311" max="2314" width="21" customWidth="1"/>
    <col min="2315" max="2315" width="2.7109375" customWidth="1"/>
    <col min="2316" max="2316" width="3.7109375" customWidth="1"/>
    <col min="2317" max="2322" width="0" hidden="1" customWidth="1"/>
    <col min="2561" max="2561" width="2.42578125" customWidth="1"/>
    <col min="2562" max="2562" width="3" customWidth="1"/>
    <col min="2563" max="2564" width="11.42578125" customWidth="1"/>
    <col min="2565" max="2565" width="23.5703125" customWidth="1"/>
    <col min="2566" max="2566" width="2.85546875" customWidth="1"/>
    <col min="2567" max="2570" width="21" customWidth="1"/>
    <col min="2571" max="2571" width="2.7109375" customWidth="1"/>
    <col min="2572" max="2572" width="3.7109375" customWidth="1"/>
    <col min="2573" max="2578" width="0" hidden="1" customWidth="1"/>
    <col min="2817" max="2817" width="2.42578125" customWidth="1"/>
    <col min="2818" max="2818" width="3" customWidth="1"/>
    <col min="2819" max="2820" width="11.42578125" customWidth="1"/>
    <col min="2821" max="2821" width="23.5703125" customWidth="1"/>
    <col min="2822" max="2822" width="2.85546875" customWidth="1"/>
    <col min="2823" max="2826" width="21" customWidth="1"/>
    <col min="2827" max="2827" width="2.7109375" customWidth="1"/>
    <col min="2828" max="2828" width="3.7109375" customWidth="1"/>
    <col min="2829" max="2834" width="0" hidden="1" customWidth="1"/>
    <col min="3073" max="3073" width="2.42578125" customWidth="1"/>
    <col min="3074" max="3074" width="3" customWidth="1"/>
    <col min="3075" max="3076" width="11.42578125" customWidth="1"/>
    <col min="3077" max="3077" width="23.5703125" customWidth="1"/>
    <col min="3078" max="3078" width="2.85546875" customWidth="1"/>
    <col min="3079" max="3082" width="21" customWidth="1"/>
    <col min="3083" max="3083" width="2.7109375" customWidth="1"/>
    <col min="3084" max="3084" width="3.7109375" customWidth="1"/>
    <col min="3085" max="3090" width="0" hidden="1" customWidth="1"/>
    <col min="3329" max="3329" width="2.42578125" customWidth="1"/>
    <col min="3330" max="3330" width="3" customWidth="1"/>
    <col min="3331" max="3332" width="11.42578125" customWidth="1"/>
    <col min="3333" max="3333" width="23.5703125" customWidth="1"/>
    <col min="3334" max="3334" width="2.85546875" customWidth="1"/>
    <col min="3335" max="3338" width="21" customWidth="1"/>
    <col min="3339" max="3339" width="2.7109375" customWidth="1"/>
    <col min="3340" max="3340" width="3.7109375" customWidth="1"/>
    <col min="3341" max="3346" width="0" hidden="1" customWidth="1"/>
    <col min="3585" max="3585" width="2.42578125" customWidth="1"/>
    <col min="3586" max="3586" width="3" customWidth="1"/>
    <col min="3587" max="3588" width="11.42578125" customWidth="1"/>
    <col min="3589" max="3589" width="23.5703125" customWidth="1"/>
    <col min="3590" max="3590" width="2.85546875" customWidth="1"/>
    <col min="3591" max="3594" width="21" customWidth="1"/>
    <col min="3595" max="3595" width="2.7109375" customWidth="1"/>
    <col min="3596" max="3596" width="3.7109375" customWidth="1"/>
    <col min="3597" max="3602" width="0" hidden="1" customWidth="1"/>
    <col min="3841" max="3841" width="2.42578125" customWidth="1"/>
    <col min="3842" max="3842" width="3" customWidth="1"/>
    <col min="3843" max="3844" width="11.42578125" customWidth="1"/>
    <col min="3845" max="3845" width="23.5703125" customWidth="1"/>
    <col min="3846" max="3846" width="2.85546875" customWidth="1"/>
    <col min="3847" max="3850" width="21" customWidth="1"/>
    <col min="3851" max="3851" width="2.7109375" customWidth="1"/>
    <col min="3852" max="3852" width="3.7109375" customWidth="1"/>
    <col min="3853" max="3858" width="0" hidden="1" customWidth="1"/>
    <col min="4097" max="4097" width="2.42578125" customWidth="1"/>
    <col min="4098" max="4098" width="3" customWidth="1"/>
    <col min="4099" max="4100" width="11.42578125" customWidth="1"/>
    <col min="4101" max="4101" width="23.5703125" customWidth="1"/>
    <col min="4102" max="4102" width="2.85546875" customWidth="1"/>
    <col min="4103" max="4106" width="21" customWidth="1"/>
    <col min="4107" max="4107" width="2.7109375" customWidth="1"/>
    <col min="4108" max="4108" width="3.7109375" customWidth="1"/>
    <col min="4109" max="4114" width="0" hidden="1" customWidth="1"/>
    <col min="4353" max="4353" width="2.42578125" customWidth="1"/>
    <col min="4354" max="4354" width="3" customWidth="1"/>
    <col min="4355" max="4356" width="11.42578125" customWidth="1"/>
    <col min="4357" max="4357" width="23.5703125" customWidth="1"/>
    <col min="4358" max="4358" width="2.85546875" customWidth="1"/>
    <col min="4359" max="4362" width="21" customWidth="1"/>
    <col min="4363" max="4363" width="2.7109375" customWidth="1"/>
    <col min="4364" max="4364" width="3.7109375" customWidth="1"/>
    <col min="4365" max="4370" width="0" hidden="1" customWidth="1"/>
    <col min="4609" max="4609" width="2.42578125" customWidth="1"/>
    <col min="4610" max="4610" width="3" customWidth="1"/>
    <col min="4611" max="4612" width="11.42578125" customWidth="1"/>
    <col min="4613" max="4613" width="23.5703125" customWidth="1"/>
    <col min="4614" max="4614" width="2.85546875" customWidth="1"/>
    <col min="4615" max="4618" width="21" customWidth="1"/>
    <col min="4619" max="4619" width="2.7109375" customWidth="1"/>
    <col min="4620" max="4620" width="3.7109375" customWidth="1"/>
    <col min="4621" max="4626" width="0" hidden="1" customWidth="1"/>
    <col min="4865" max="4865" width="2.42578125" customWidth="1"/>
    <col min="4866" max="4866" width="3" customWidth="1"/>
    <col min="4867" max="4868" width="11.42578125" customWidth="1"/>
    <col min="4869" max="4869" width="23.5703125" customWidth="1"/>
    <col min="4870" max="4870" width="2.85546875" customWidth="1"/>
    <col min="4871" max="4874" width="21" customWidth="1"/>
    <col min="4875" max="4875" width="2.7109375" customWidth="1"/>
    <col min="4876" max="4876" width="3.7109375" customWidth="1"/>
    <col min="4877" max="4882" width="0" hidden="1" customWidth="1"/>
    <col min="5121" max="5121" width="2.42578125" customWidth="1"/>
    <col min="5122" max="5122" width="3" customWidth="1"/>
    <col min="5123" max="5124" width="11.42578125" customWidth="1"/>
    <col min="5125" max="5125" width="23.5703125" customWidth="1"/>
    <col min="5126" max="5126" width="2.85546875" customWidth="1"/>
    <col min="5127" max="5130" width="21" customWidth="1"/>
    <col min="5131" max="5131" width="2.7109375" customWidth="1"/>
    <col min="5132" max="5132" width="3.7109375" customWidth="1"/>
    <col min="5133" max="5138" width="0" hidden="1" customWidth="1"/>
    <col min="5377" max="5377" width="2.42578125" customWidth="1"/>
    <col min="5378" max="5378" width="3" customWidth="1"/>
    <col min="5379" max="5380" width="11.42578125" customWidth="1"/>
    <col min="5381" max="5381" width="23.5703125" customWidth="1"/>
    <col min="5382" max="5382" width="2.85546875" customWidth="1"/>
    <col min="5383" max="5386" width="21" customWidth="1"/>
    <col min="5387" max="5387" width="2.7109375" customWidth="1"/>
    <col min="5388" max="5388" width="3.7109375" customWidth="1"/>
    <col min="5389" max="5394" width="0" hidden="1" customWidth="1"/>
    <col min="5633" max="5633" width="2.42578125" customWidth="1"/>
    <col min="5634" max="5634" width="3" customWidth="1"/>
    <col min="5635" max="5636" width="11.42578125" customWidth="1"/>
    <col min="5637" max="5637" width="23.5703125" customWidth="1"/>
    <col min="5638" max="5638" width="2.85546875" customWidth="1"/>
    <col min="5639" max="5642" width="21" customWidth="1"/>
    <col min="5643" max="5643" width="2.7109375" customWidth="1"/>
    <col min="5644" max="5644" width="3.7109375" customWidth="1"/>
    <col min="5645" max="5650" width="0" hidden="1" customWidth="1"/>
    <col min="5889" max="5889" width="2.42578125" customWidth="1"/>
    <col min="5890" max="5890" width="3" customWidth="1"/>
    <col min="5891" max="5892" width="11.42578125" customWidth="1"/>
    <col min="5893" max="5893" width="23.5703125" customWidth="1"/>
    <col min="5894" max="5894" width="2.85546875" customWidth="1"/>
    <col min="5895" max="5898" width="21" customWidth="1"/>
    <col min="5899" max="5899" width="2.7109375" customWidth="1"/>
    <col min="5900" max="5900" width="3.7109375" customWidth="1"/>
    <col min="5901" max="5906" width="0" hidden="1" customWidth="1"/>
    <col min="6145" max="6145" width="2.42578125" customWidth="1"/>
    <col min="6146" max="6146" width="3" customWidth="1"/>
    <col min="6147" max="6148" width="11.42578125" customWidth="1"/>
    <col min="6149" max="6149" width="23.5703125" customWidth="1"/>
    <col min="6150" max="6150" width="2.85546875" customWidth="1"/>
    <col min="6151" max="6154" width="21" customWidth="1"/>
    <col min="6155" max="6155" width="2.7109375" customWidth="1"/>
    <col min="6156" max="6156" width="3.7109375" customWidth="1"/>
    <col min="6157" max="6162" width="0" hidden="1" customWidth="1"/>
    <col min="6401" max="6401" width="2.42578125" customWidth="1"/>
    <col min="6402" max="6402" width="3" customWidth="1"/>
    <col min="6403" max="6404" width="11.42578125" customWidth="1"/>
    <col min="6405" max="6405" width="23.5703125" customWidth="1"/>
    <col min="6406" max="6406" width="2.85546875" customWidth="1"/>
    <col min="6407" max="6410" width="21" customWidth="1"/>
    <col min="6411" max="6411" width="2.7109375" customWidth="1"/>
    <col min="6412" max="6412" width="3.7109375" customWidth="1"/>
    <col min="6413" max="6418" width="0" hidden="1" customWidth="1"/>
    <col min="6657" max="6657" width="2.42578125" customWidth="1"/>
    <col min="6658" max="6658" width="3" customWidth="1"/>
    <col min="6659" max="6660" width="11.42578125" customWidth="1"/>
    <col min="6661" max="6661" width="23.5703125" customWidth="1"/>
    <col min="6662" max="6662" width="2.85546875" customWidth="1"/>
    <col min="6663" max="6666" width="21" customWidth="1"/>
    <col min="6667" max="6667" width="2.7109375" customWidth="1"/>
    <col min="6668" max="6668" width="3.7109375" customWidth="1"/>
    <col min="6669" max="6674" width="0" hidden="1" customWidth="1"/>
    <col min="6913" max="6913" width="2.42578125" customWidth="1"/>
    <col min="6914" max="6914" width="3" customWidth="1"/>
    <col min="6915" max="6916" width="11.42578125" customWidth="1"/>
    <col min="6917" max="6917" width="23.5703125" customWidth="1"/>
    <col min="6918" max="6918" width="2.85546875" customWidth="1"/>
    <col min="6919" max="6922" width="21" customWidth="1"/>
    <col min="6923" max="6923" width="2.7109375" customWidth="1"/>
    <col min="6924" max="6924" width="3.7109375" customWidth="1"/>
    <col min="6925" max="6930" width="0" hidden="1" customWidth="1"/>
    <col min="7169" max="7169" width="2.42578125" customWidth="1"/>
    <col min="7170" max="7170" width="3" customWidth="1"/>
    <col min="7171" max="7172" width="11.42578125" customWidth="1"/>
    <col min="7173" max="7173" width="23.5703125" customWidth="1"/>
    <col min="7174" max="7174" width="2.85546875" customWidth="1"/>
    <col min="7175" max="7178" width="21" customWidth="1"/>
    <col min="7179" max="7179" width="2.7109375" customWidth="1"/>
    <col min="7180" max="7180" width="3.7109375" customWidth="1"/>
    <col min="7181" max="7186" width="0" hidden="1" customWidth="1"/>
    <col min="7425" max="7425" width="2.42578125" customWidth="1"/>
    <col min="7426" max="7426" width="3" customWidth="1"/>
    <col min="7427" max="7428" width="11.42578125" customWidth="1"/>
    <col min="7429" max="7429" width="23.5703125" customWidth="1"/>
    <col min="7430" max="7430" width="2.85546875" customWidth="1"/>
    <col min="7431" max="7434" width="21" customWidth="1"/>
    <col min="7435" max="7435" width="2.7109375" customWidth="1"/>
    <col min="7436" max="7436" width="3.7109375" customWidth="1"/>
    <col min="7437" max="7442" width="0" hidden="1" customWidth="1"/>
    <col min="7681" max="7681" width="2.42578125" customWidth="1"/>
    <col min="7682" max="7682" width="3" customWidth="1"/>
    <col min="7683" max="7684" width="11.42578125" customWidth="1"/>
    <col min="7685" max="7685" width="23.5703125" customWidth="1"/>
    <col min="7686" max="7686" width="2.85546875" customWidth="1"/>
    <col min="7687" max="7690" width="21" customWidth="1"/>
    <col min="7691" max="7691" width="2.7109375" customWidth="1"/>
    <col min="7692" max="7692" width="3.7109375" customWidth="1"/>
    <col min="7693" max="7698" width="0" hidden="1" customWidth="1"/>
    <col min="7937" max="7937" width="2.42578125" customWidth="1"/>
    <col min="7938" max="7938" width="3" customWidth="1"/>
    <col min="7939" max="7940" width="11.42578125" customWidth="1"/>
    <col min="7941" max="7941" width="23.5703125" customWidth="1"/>
    <col min="7942" max="7942" width="2.85546875" customWidth="1"/>
    <col min="7943" max="7946" width="21" customWidth="1"/>
    <col min="7947" max="7947" width="2.7109375" customWidth="1"/>
    <col min="7948" max="7948" width="3.7109375" customWidth="1"/>
    <col min="7949" max="7954" width="0" hidden="1" customWidth="1"/>
    <col min="8193" max="8193" width="2.42578125" customWidth="1"/>
    <col min="8194" max="8194" width="3" customWidth="1"/>
    <col min="8195" max="8196" width="11.42578125" customWidth="1"/>
    <col min="8197" max="8197" width="23.5703125" customWidth="1"/>
    <col min="8198" max="8198" width="2.85546875" customWidth="1"/>
    <col min="8199" max="8202" width="21" customWidth="1"/>
    <col min="8203" max="8203" width="2.7109375" customWidth="1"/>
    <col min="8204" max="8204" width="3.7109375" customWidth="1"/>
    <col min="8205" max="8210" width="0" hidden="1" customWidth="1"/>
    <col min="8449" max="8449" width="2.42578125" customWidth="1"/>
    <col min="8450" max="8450" width="3" customWidth="1"/>
    <col min="8451" max="8452" width="11.42578125" customWidth="1"/>
    <col min="8453" max="8453" width="23.5703125" customWidth="1"/>
    <col min="8454" max="8454" width="2.85546875" customWidth="1"/>
    <col min="8455" max="8458" width="21" customWidth="1"/>
    <col min="8459" max="8459" width="2.7109375" customWidth="1"/>
    <col min="8460" max="8460" width="3.7109375" customWidth="1"/>
    <col min="8461" max="8466" width="0" hidden="1" customWidth="1"/>
    <col min="8705" max="8705" width="2.42578125" customWidth="1"/>
    <col min="8706" max="8706" width="3" customWidth="1"/>
    <col min="8707" max="8708" width="11.42578125" customWidth="1"/>
    <col min="8709" max="8709" width="23.5703125" customWidth="1"/>
    <col min="8710" max="8710" width="2.85546875" customWidth="1"/>
    <col min="8711" max="8714" width="21" customWidth="1"/>
    <col min="8715" max="8715" width="2.7109375" customWidth="1"/>
    <col min="8716" max="8716" width="3.7109375" customWidth="1"/>
    <col min="8717" max="8722" width="0" hidden="1" customWidth="1"/>
    <col min="8961" max="8961" width="2.42578125" customWidth="1"/>
    <col min="8962" max="8962" width="3" customWidth="1"/>
    <col min="8963" max="8964" width="11.42578125" customWidth="1"/>
    <col min="8965" max="8965" width="23.5703125" customWidth="1"/>
    <col min="8966" max="8966" width="2.85546875" customWidth="1"/>
    <col min="8967" max="8970" width="21" customWidth="1"/>
    <col min="8971" max="8971" width="2.7109375" customWidth="1"/>
    <col min="8972" max="8972" width="3.7109375" customWidth="1"/>
    <col min="8973" max="8978" width="0" hidden="1" customWidth="1"/>
    <col min="9217" max="9217" width="2.42578125" customWidth="1"/>
    <col min="9218" max="9218" width="3" customWidth="1"/>
    <col min="9219" max="9220" width="11.42578125" customWidth="1"/>
    <col min="9221" max="9221" width="23.5703125" customWidth="1"/>
    <col min="9222" max="9222" width="2.85546875" customWidth="1"/>
    <col min="9223" max="9226" width="21" customWidth="1"/>
    <col min="9227" max="9227" width="2.7109375" customWidth="1"/>
    <col min="9228" max="9228" width="3.7109375" customWidth="1"/>
    <col min="9229" max="9234" width="0" hidden="1" customWidth="1"/>
    <col min="9473" max="9473" width="2.42578125" customWidth="1"/>
    <col min="9474" max="9474" width="3" customWidth="1"/>
    <col min="9475" max="9476" width="11.42578125" customWidth="1"/>
    <col min="9477" max="9477" width="23.5703125" customWidth="1"/>
    <col min="9478" max="9478" width="2.85546875" customWidth="1"/>
    <col min="9479" max="9482" width="21" customWidth="1"/>
    <col min="9483" max="9483" width="2.7109375" customWidth="1"/>
    <col min="9484" max="9484" width="3.7109375" customWidth="1"/>
    <col min="9485" max="9490" width="0" hidden="1" customWidth="1"/>
    <col min="9729" max="9729" width="2.42578125" customWidth="1"/>
    <col min="9730" max="9730" width="3" customWidth="1"/>
    <col min="9731" max="9732" width="11.42578125" customWidth="1"/>
    <col min="9733" max="9733" width="23.5703125" customWidth="1"/>
    <col min="9734" max="9734" width="2.85546875" customWidth="1"/>
    <col min="9735" max="9738" width="21" customWidth="1"/>
    <col min="9739" max="9739" width="2.7109375" customWidth="1"/>
    <col min="9740" max="9740" width="3.7109375" customWidth="1"/>
    <col min="9741" max="9746" width="0" hidden="1" customWidth="1"/>
    <col min="9985" max="9985" width="2.42578125" customWidth="1"/>
    <col min="9986" max="9986" width="3" customWidth="1"/>
    <col min="9987" max="9988" width="11.42578125" customWidth="1"/>
    <col min="9989" max="9989" width="23.5703125" customWidth="1"/>
    <col min="9990" max="9990" width="2.85546875" customWidth="1"/>
    <col min="9991" max="9994" width="21" customWidth="1"/>
    <col min="9995" max="9995" width="2.7109375" customWidth="1"/>
    <col min="9996" max="9996" width="3.7109375" customWidth="1"/>
    <col min="9997" max="10002" width="0" hidden="1" customWidth="1"/>
    <col min="10241" max="10241" width="2.42578125" customWidth="1"/>
    <col min="10242" max="10242" width="3" customWidth="1"/>
    <col min="10243" max="10244" width="11.42578125" customWidth="1"/>
    <col min="10245" max="10245" width="23.5703125" customWidth="1"/>
    <col min="10246" max="10246" width="2.85546875" customWidth="1"/>
    <col min="10247" max="10250" width="21" customWidth="1"/>
    <col min="10251" max="10251" width="2.7109375" customWidth="1"/>
    <col min="10252" max="10252" width="3.7109375" customWidth="1"/>
    <col min="10253" max="10258" width="0" hidden="1" customWidth="1"/>
    <col min="10497" max="10497" width="2.42578125" customWidth="1"/>
    <col min="10498" max="10498" width="3" customWidth="1"/>
    <col min="10499" max="10500" width="11.42578125" customWidth="1"/>
    <col min="10501" max="10501" width="23.5703125" customWidth="1"/>
    <col min="10502" max="10502" width="2.85546875" customWidth="1"/>
    <col min="10503" max="10506" width="21" customWidth="1"/>
    <col min="10507" max="10507" width="2.7109375" customWidth="1"/>
    <col min="10508" max="10508" width="3.7109375" customWidth="1"/>
    <col min="10509" max="10514" width="0" hidden="1" customWidth="1"/>
    <col min="10753" max="10753" width="2.42578125" customWidth="1"/>
    <col min="10754" max="10754" width="3" customWidth="1"/>
    <col min="10755" max="10756" width="11.42578125" customWidth="1"/>
    <col min="10757" max="10757" width="23.5703125" customWidth="1"/>
    <col min="10758" max="10758" width="2.85546875" customWidth="1"/>
    <col min="10759" max="10762" width="21" customWidth="1"/>
    <col min="10763" max="10763" width="2.7109375" customWidth="1"/>
    <col min="10764" max="10764" width="3.7109375" customWidth="1"/>
    <col min="10765" max="10770" width="0" hidden="1" customWidth="1"/>
    <col min="11009" max="11009" width="2.42578125" customWidth="1"/>
    <col min="11010" max="11010" width="3" customWidth="1"/>
    <col min="11011" max="11012" width="11.42578125" customWidth="1"/>
    <col min="11013" max="11013" width="23.5703125" customWidth="1"/>
    <col min="11014" max="11014" width="2.85546875" customWidth="1"/>
    <col min="11015" max="11018" width="21" customWidth="1"/>
    <col min="11019" max="11019" width="2.7109375" customWidth="1"/>
    <col min="11020" max="11020" width="3.7109375" customWidth="1"/>
    <col min="11021" max="11026" width="0" hidden="1" customWidth="1"/>
    <col min="11265" max="11265" width="2.42578125" customWidth="1"/>
    <col min="11266" max="11266" width="3" customWidth="1"/>
    <col min="11267" max="11268" width="11.42578125" customWidth="1"/>
    <col min="11269" max="11269" width="23.5703125" customWidth="1"/>
    <col min="11270" max="11270" width="2.85546875" customWidth="1"/>
    <col min="11271" max="11274" width="21" customWidth="1"/>
    <col min="11275" max="11275" width="2.7109375" customWidth="1"/>
    <col min="11276" max="11276" width="3.7109375" customWidth="1"/>
    <col min="11277" max="11282" width="0" hidden="1" customWidth="1"/>
    <col min="11521" max="11521" width="2.42578125" customWidth="1"/>
    <col min="11522" max="11522" width="3" customWidth="1"/>
    <col min="11523" max="11524" width="11.42578125" customWidth="1"/>
    <col min="11525" max="11525" width="23.5703125" customWidth="1"/>
    <col min="11526" max="11526" width="2.85546875" customWidth="1"/>
    <col min="11527" max="11530" width="21" customWidth="1"/>
    <col min="11531" max="11531" width="2.7109375" customWidth="1"/>
    <col min="11532" max="11532" width="3.7109375" customWidth="1"/>
    <col min="11533" max="11538" width="0" hidden="1" customWidth="1"/>
    <col min="11777" max="11777" width="2.42578125" customWidth="1"/>
    <col min="11778" max="11778" width="3" customWidth="1"/>
    <col min="11779" max="11780" width="11.42578125" customWidth="1"/>
    <col min="11781" max="11781" width="23.5703125" customWidth="1"/>
    <col min="11782" max="11782" width="2.85546875" customWidth="1"/>
    <col min="11783" max="11786" width="21" customWidth="1"/>
    <col min="11787" max="11787" width="2.7109375" customWidth="1"/>
    <col min="11788" max="11788" width="3.7109375" customWidth="1"/>
    <col min="11789" max="11794" width="0" hidden="1" customWidth="1"/>
    <col min="12033" max="12033" width="2.42578125" customWidth="1"/>
    <col min="12034" max="12034" width="3" customWidth="1"/>
    <col min="12035" max="12036" width="11.42578125" customWidth="1"/>
    <col min="12037" max="12037" width="23.5703125" customWidth="1"/>
    <col min="12038" max="12038" width="2.85546875" customWidth="1"/>
    <col min="12039" max="12042" width="21" customWidth="1"/>
    <col min="12043" max="12043" width="2.7109375" customWidth="1"/>
    <col min="12044" max="12044" width="3.7109375" customWidth="1"/>
    <col min="12045" max="12050" width="0" hidden="1" customWidth="1"/>
    <col min="12289" max="12289" width="2.42578125" customWidth="1"/>
    <col min="12290" max="12290" width="3" customWidth="1"/>
    <col min="12291" max="12292" width="11.42578125" customWidth="1"/>
    <col min="12293" max="12293" width="23.5703125" customWidth="1"/>
    <col min="12294" max="12294" width="2.85546875" customWidth="1"/>
    <col min="12295" max="12298" width="21" customWidth="1"/>
    <col min="12299" max="12299" width="2.7109375" customWidth="1"/>
    <col min="12300" max="12300" width="3.7109375" customWidth="1"/>
    <col min="12301" max="12306" width="0" hidden="1" customWidth="1"/>
    <col min="12545" max="12545" width="2.42578125" customWidth="1"/>
    <col min="12546" max="12546" width="3" customWidth="1"/>
    <col min="12547" max="12548" width="11.42578125" customWidth="1"/>
    <col min="12549" max="12549" width="23.5703125" customWidth="1"/>
    <col min="12550" max="12550" width="2.85546875" customWidth="1"/>
    <col min="12551" max="12554" width="21" customWidth="1"/>
    <col min="12555" max="12555" width="2.7109375" customWidth="1"/>
    <col min="12556" max="12556" width="3.7109375" customWidth="1"/>
    <col min="12557" max="12562" width="0" hidden="1" customWidth="1"/>
    <col min="12801" max="12801" width="2.42578125" customWidth="1"/>
    <col min="12802" max="12802" width="3" customWidth="1"/>
    <col min="12803" max="12804" width="11.42578125" customWidth="1"/>
    <col min="12805" max="12805" width="23.5703125" customWidth="1"/>
    <col min="12806" max="12806" width="2.85546875" customWidth="1"/>
    <col min="12807" max="12810" width="21" customWidth="1"/>
    <col min="12811" max="12811" width="2.7109375" customWidth="1"/>
    <col min="12812" max="12812" width="3.7109375" customWidth="1"/>
    <col min="12813" max="12818" width="0" hidden="1" customWidth="1"/>
    <col min="13057" max="13057" width="2.42578125" customWidth="1"/>
    <col min="13058" max="13058" width="3" customWidth="1"/>
    <col min="13059" max="13060" width="11.42578125" customWidth="1"/>
    <col min="13061" max="13061" width="23.5703125" customWidth="1"/>
    <col min="13062" max="13062" width="2.85546875" customWidth="1"/>
    <col min="13063" max="13066" width="21" customWidth="1"/>
    <col min="13067" max="13067" width="2.7109375" customWidth="1"/>
    <col min="13068" max="13068" width="3.7109375" customWidth="1"/>
    <col min="13069" max="13074" width="0" hidden="1" customWidth="1"/>
    <col min="13313" max="13313" width="2.42578125" customWidth="1"/>
    <col min="13314" max="13314" width="3" customWidth="1"/>
    <col min="13315" max="13316" width="11.42578125" customWidth="1"/>
    <col min="13317" max="13317" width="23.5703125" customWidth="1"/>
    <col min="13318" max="13318" width="2.85546875" customWidth="1"/>
    <col min="13319" max="13322" width="21" customWidth="1"/>
    <col min="13323" max="13323" width="2.7109375" customWidth="1"/>
    <col min="13324" max="13324" width="3.7109375" customWidth="1"/>
    <col min="13325" max="13330" width="0" hidden="1" customWidth="1"/>
    <col min="13569" max="13569" width="2.42578125" customWidth="1"/>
    <col min="13570" max="13570" width="3" customWidth="1"/>
    <col min="13571" max="13572" width="11.42578125" customWidth="1"/>
    <col min="13573" max="13573" width="23.5703125" customWidth="1"/>
    <col min="13574" max="13574" width="2.85546875" customWidth="1"/>
    <col min="13575" max="13578" width="21" customWidth="1"/>
    <col min="13579" max="13579" width="2.7109375" customWidth="1"/>
    <col min="13580" max="13580" width="3.7109375" customWidth="1"/>
    <col min="13581" max="13586" width="0" hidden="1" customWidth="1"/>
    <col min="13825" max="13825" width="2.42578125" customWidth="1"/>
    <col min="13826" max="13826" width="3" customWidth="1"/>
    <col min="13827" max="13828" width="11.42578125" customWidth="1"/>
    <col min="13829" max="13829" width="23.5703125" customWidth="1"/>
    <col min="13830" max="13830" width="2.85546875" customWidth="1"/>
    <col min="13831" max="13834" width="21" customWidth="1"/>
    <col min="13835" max="13835" width="2.7109375" customWidth="1"/>
    <col min="13836" max="13836" width="3.7109375" customWidth="1"/>
    <col min="13837" max="13842" width="0" hidden="1" customWidth="1"/>
    <col min="14081" max="14081" width="2.42578125" customWidth="1"/>
    <col min="14082" max="14082" width="3" customWidth="1"/>
    <col min="14083" max="14084" width="11.42578125" customWidth="1"/>
    <col min="14085" max="14085" width="23.5703125" customWidth="1"/>
    <col min="14086" max="14086" width="2.85546875" customWidth="1"/>
    <col min="14087" max="14090" width="21" customWidth="1"/>
    <col min="14091" max="14091" width="2.7109375" customWidth="1"/>
    <col min="14092" max="14092" width="3.7109375" customWidth="1"/>
    <col min="14093" max="14098" width="0" hidden="1" customWidth="1"/>
    <col min="14337" max="14337" width="2.42578125" customWidth="1"/>
    <col min="14338" max="14338" width="3" customWidth="1"/>
    <col min="14339" max="14340" width="11.42578125" customWidth="1"/>
    <col min="14341" max="14341" width="23.5703125" customWidth="1"/>
    <col min="14342" max="14342" width="2.85546875" customWidth="1"/>
    <col min="14343" max="14346" width="21" customWidth="1"/>
    <col min="14347" max="14347" width="2.7109375" customWidth="1"/>
    <col min="14348" max="14348" width="3.7109375" customWidth="1"/>
    <col min="14349" max="14354" width="0" hidden="1" customWidth="1"/>
    <col min="14593" max="14593" width="2.42578125" customWidth="1"/>
    <col min="14594" max="14594" width="3" customWidth="1"/>
    <col min="14595" max="14596" width="11.42578125" customWidth="1"/>
    <col min="14597" max="14597" width="23.5703125" customWidth="1"/>
    <col min="14598" max="14598" width="2.85546875" customWidth="1"/>
    <col min="14599" max="14602" width="21" customWidth="1"/>
    <col min="14603" max="14603" width="2.7109375" customWidth="1"/>
    <col min="14604" max="14604" width="3.7109375" customWidth="1"/>
    <col min="14605" max="14610" width="0" hidden="1" customWidth="1"/>
    <col min="14849" max="14849" width="2.42578125" customWidth="1"/>
    <col min="14850" max="14850" width="3" customWidth="1"/>
    <col min="14851" max="14852" width="11.42578125" customWidth="1"/>
    <col min="14853" max="14853" width="23.5703125" customWidth="1"/>
    <col min="14854" max="14854" width="2.85546875" customWidth="1"/>
    <col min="14855" max="14858" width="21" customWidth="1"/>
    <col min="14859" max="14859" width="2.7109375" customWidth="1"/>
    <col min="14860" max="14860" width="3.7109375" customWidth="1"/>
    <col min="14861" max="14866" width="0" hidden="1" customWidth="1"/>
    <col min="15105" max="15105" width="2.42578125" customWidth="1"/>
    <col min="15106" max="15106" width="3" customWidth="1"/>
    <col min="15107" max="15108" width="11.42578125" customWidth="1"/>
    <col min="15109" max="15109" width="23.5703125" customWidth="1"/>
    <col min="15110" max="15110" width="2.85546875" customWidth="1"/>
    <col min="15111" max="15114" width="21" customWidth="1"/>
    <col min="15115" max="15115" width="2.7109375" customWidth="1"/>
    <col min="15116" max="15116" width="3.7109375" customWidth="1"/>
    <col min="15117" max="15122" width="0" hidden="1" customWidth="1"/>
    <col min="15361" max="15361" width="2.42578125" customWidth="1"/>
    <col min="15362" max="15362" width="3" customWidth="1"/>
    <col min="15363" max="15364" width="11.42578125" customWidth="1"/>
    <col min="15365" max="15365" width="23.5703125" customWidth="1"/>
    <col min="15366" max="15366" width="2.85546875" customWidth="1"/>
    <col min="15367" max="15370" width="21" customWidth="1"/>
    <col min="15371" max="15371" width="2.7109375" customWidth="1"/>
    <col min="15372" max="15372" width="3.7109375" customWidth="1"/>
    <col min="15373" max="15378" width="0" hidden="1" customWidth="1"/>
    <col min="15617" max="15617" width="2.42578125" customWidth="1"/>
    <col min="15618" max="15618" width="3" customWidth="1"/>
    <col min="15619" max="15620" width="11.42578125" customWidth="1"/>
    <col min="15621" max="15621" width="23.5703125" customWidth="1"/>
    <col min="15622" max="15622" width="2.85546875" customWidth="1"/>
    <col min="15623" max="15626" width="21" customWidth="1"/>
    <col min="15627" max="15627" width="2.7109375" customWidth="1"/>
    <col min="15628" max="15628" width="3.7109375" customWidth="1"/>
    <col min="15629" max="15634" width="0" hidden="1" customWidth="1"/>
    <col min="15873" max="15873" width="2.42578125" customWidth="1"/>
    <col min="15874" max="15874" width="3" customWidth="1"/>
    <col min="15875" max="15876" width="11.42578125" customWidth="1"/>
    <col min="15877" max="15877" width="23.5703125" customWidth="1"/>
    <col min="15878" max="15878" width="2.85546875" customWidth="1"/>
    <col min="15879" max="15882" width="21" customWidth="1"/>
    <col min="15883" max="15883" width="2.7109375" customWidth="1"/>
    <col min="15884" max="15884" width="3.7109375" customWidth="1"/>
    <col min="15885" max="15890" width="0" hidden="1" customWidth="1"/>
    <col min="16129" max="16129" width="2.42578125" customWidth="1"/>
    <col min="16130" max="16130" width="3" customWidth="1"/>
    <col min="16131" max="16132" width="11.42578125" customWidth="1"/>
    <col min="16133" max="16133" width="23.5703125" customWidth="1"/>
    <col min="16134" max="16134" width="2.85546875" customWidth="1"/>
    <col min="16135" max="16138" width="21" customWidth="1"/>
    <col min="16139" max="16139" width="2.7109375" customWidth="1"/>
    <col min="16140" max="16140" width="3.7109375" customWidth="1"/>
    <col min="16141" max="16146" width="0" hidden="1" customWidth="1"/>
  </cols>
  <sheetData>
    <row r="1" spans="2:11" ht="8.25" customHeight="1" x14ac:dyDescent="0.25"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2:11" x14ac:dyDescent="0.25">
      <c r="B2" s="92"/>
      <c r="C2" s="93"/>
      <c r="D2" s="213" t="s">
        <v>125</v>
      </c>
      <c r="E2" s="213"/>
      <c r="F2" s="213"/>
      <c r="G2" s="213"/>
      <c r="H2" s="213"/>
      <c r="I2" s="213"/>
      <c r="J2" s="93"/>
      <c r="K2" s="93"/>
    </row>
    <row r="3" spans="2:11" x14ac:dyDescent="0.25">
      <c r="B3" s="92"/>
      <c r="C3" s="93"/>
      <c r="D3" s="213" t="s">
        <v>126</v>
      </c>
      <c r="E3" s="213"/>
      <c r="F3" s="213"/>
      <c r="G3" s="213"/>
      <c r="H3" s="213"/>
      <c r="I3" s="213"/>
      <c r="J3" s="93"/>
      <c r="K3" s="93"/>
    </row>
    <row r="4" spans="2:11" x14ac:dyDescent="0.25">
      <c r="B4" s="92"/>
      <c r="C4" s="93"/>
      <c r="D4" s="213" t="s">
        <v>224</v>
      </c>
      <c r="E4" s="213"/>
      <c r="F4" s="213"/>
      <c r="G4" s="213"/>
      <c r="H4" s="213"/>
      <c r="I4" s="213"/>
      <c r="J4" s="93"/>
      <c r="K4" s="93"/>
    </row>
    <row r="5" spans="2:11" x14ac:dyDescent="0.25">
      <c r="B5" s="92"/>
      <c r="C5" s="93"/>
      <c r="D5" s="213" t="s">
        <v>128</v>
      </c>
      <c r="E5" s="213"/>
      <c r="F5" s="213"/>
      <c r="G5" s="213"/>
      <c r="H5" s="213"/>
      <c r="I5" s="213"/>
      <c r="J5" s="93"/>
      <c r="K5" s="93"/>
    </row>
    <row r="6" spans="2:11" x14ac:dyDescent="0.25">
      <c r="B6" s="94"/>
      <c r="C6" s="95"/>
      <c r="D6" s="213" t="s">
        <v>129</v>
      </c>
      <c r="E6" s="213"/>
      <c r="F6" s="213"/>
      <c r="G6" s="213"/>
      <c r="H6" s="213"/>
      <c r="I6" s="213"/>
      <c r="J6" s="96"/>
      <c r="K6" s="97"/>
    </row>
    <row r="7" spans="2:11" ht="9" customHeight="1" x14ac:dyDescent="0.25">
      <c r="B7" s="98"/>
      <c r="C7" s="208"/>
      <c r="D7" s="208"/>
      <c r="E7" s="208"/>
      <c r="F7" s="208"/>
      <c r="G7" s="208"/>
      <c r="H7" s="208"/>
      <c r="I7" s="208"/>
      <c r="J7" s="208"/>
      <c r="K7" s="208"/>
    </row>
    <row r="8" spans="2:11" ht="9" customHeight="1" x14ac:dyDescent="0.25">
      <c r="B8" s="99"/>
      <c r="C8" s="208"/>
      <c r="D8" s="208"/>
      <c r="E8" s="208"/>
      <c r="F8" s="208"/>
      <c r="G8" s="208"/>
      <c r="H8" s="208"/>
      <c r="I8" s="208"/>
      <c r="J8" s="208"/>
      <c r="K8" s="208"/>
    </row>
    <row r="9" spans="2:11" ht="24" x14ac:dyDescent="0.25">
      <c r="B9" s="100"/>
      <c r="C9" s="209" t="s">
        <v>225</v>
      </c>
      <c r="D9" s="209"/>
      <c r="E9" s="209"/>
      <c r="F9" s="101"/>
      <c r="G9" s="102" t="s">
        <v>226</v>
      </c>
      <c r="H9" s="102" t="s">
        <v>227</v>
      </c>
      <c r="I9" s="101" t="s">
        <v>228</v>
      </c>
      <c r="J9" s="101" t="s">
        <v>229</v>
      </c>
      <c r="K9" s="103"/>
    </row>
    <row r="10" spans="2:11" ht="7.5" customHeight="1" x14ac:dyDescent="0.25">
      <c r="B10" s="104"/>
      <c r="C10" s="208"/>
      <c r="D10" s="208"/>
      <c r="E10" s="208"/>
      <c r="F10" s="208"/>
      <c r="G10" s="208"/>
      <c r="H10" s="208"/>
      <c r="I10" s="208"/>
      <c r="J10" s="208"/>
      <c r="K10" s="210"/>
    </row>
    <row r="11" spans="2:11" ht="7.5" customHeight="1" x14ac:dyDescent="0.25">
      <c r="B11" s="105"/>
      <c r="C11" s="211"/>
      <c r="D11" s="211"/>
      <c r="E11" s="211"/>
      <c r="F11" s="211"/>
      <c r="G11" s="211"/>
      <c r="H11" s="211"/>
      <c r="I11" s="211"/>
      <c r="J11" s="211"/>
      <c r="K11" s="212"/>
    </row>
    <row r="12" spans="2:11" x14ac:dyDescent="0.25">
      <c r="B12" s="105"/>
      <c r="C12" s="205" t="s">
        <v>230</v>
      </c>
      <c r="D12" s="205"/>
      <c r="E12" s="205"/>
      <c r="F12" s="106"/>
      <c r="G12" s="106"/>
      <c r="H12" s="106"/>
      <c r="I12" s="106"/>
      <c r="J12" s="106"/>
      <c r="K12" s="107"/>
    </row>
    <row r="13" spans="2:11" x14ac:dyDescent="0.25">
      <c r="B13" s="108"/>
      <c r="C13" s="207" t="s">
        <v>231</v>
      </c>
      <c r="D13" s="207"/>
      <c r="E13" s="207"/>
      <c r="F13" s="109"/>
      <c r="G13" s="109"/>
      <c r="H13" s="109"/>
      <c r="I13" s="109"/>
      <c r="J13" s="109"/>
      <c r="K13" s="110"/>
    </row>
    <row r="14" spans="2:11" x14ac:dyDescent="0.25">
      <c r="B14" s="108"/>
      <c r="C14" s="205" t="s">
        <v>232</v>
      </c>
      <c r="D14" s="205"/>
      <c r="E14" s="205"/>
      <c r="F14" s="109"/>
      <c r="G14" s="111"/>
      <c r="H14" s="111"/>
      <c r="I14" s="48">
        <f>SUM(I15:I17)</f>
        <v>97000000</v>
      </c>
      <c r="J14" s="48">
        <f>SUM(J15:J17)</f>
        <v>58694976.43</v>
      </c>
      <c r="K14" s="112"/>
    </row>
    <row r="15" spans="2:11" x14ac:dyDescent="0.25">
      <c r="B15" s="113"/>
      <c r="C15" s="114"/>
      <c r="D15" s="201" t="s">
        <v>233</v>
      </c>
      <c r="E15" s="201"/>
      <c r="F15" s="109"/>
      <c r="G15" s="115" t="s">
        <v>234</v>
      </c>
      <c r="H15" s="115" t="s">
        <v>235</v>
      </c>
      <c r="I15" s="116">
        <v>97000000</v>
      </c>
      <c r="J15" s="116">
        <v>58694976.43</v>
      </c>
      <c r="K15" s="117"/>
    </row>
    <row r="16" spans="2:11" x14ac:dyDescent="0.25">
      <c r="B16" s="113"/>
      <c r="C16" s="114"/>
      <c r="D16" s="201" t="s">
        <v>236</v>
      </c>
      <c r="E16" s="201"/>
      <c r="F16" s="109"/>
      <c r="G16" s="115" t="s">
        <v>234</v>
      </c>
      <c r="H16" s="115" t="s">
        <v>235</v>
      </c>
      <c r="I16" s="116">
        <v>0</v>
      </c>
      <c r="J16" s="116">
        <v>0</v>
      </c>
      <c r="K16" s="117"/>
    </row>
    <row r="17" spans="2:11" x14ac:dyDescent="0.25">
      <c r="B17" s="113"/>
      <c r="C17" s="114"/>
      <c r="D17" s="201" t="s">
        <v>237</v>
      </c>
      <c r="E17" s="201"/>
      <c r="F17" s="109"/>
      <c r="G17" s="115" t="s">
        <v>234</v>
      </c>
      <c r="H17" s="115" t="s">
        <v>235</v>
      </c>
      <c r="I17" s="116">
        <v>0</v>
      </c>
      <c r="J17" s="116">
        <v>0</v>
      </c>
      <c r="K17" s="117"/>
    </row>
    <row r="18" spans="2:11" x14ac:dyDescent="0.25">
      <c r="B18" s="113"/>
      <c r="C18" s="114"/>
      <c r="D18" s="114"/>
      <c r="E18" s="118"/>
      <c r="F18" s="109"/>
      <c r="G18" s="119"/>
      <c r="H18" s="119"/>
      <c r="I18" s="120"/>
      <c r="J18" s="120"/>
      <c r="K18" s="117"/>
    </row>
    <row r="19" spans="2:11" x14ac:dyDescent="0.25">
      <c r="B19" s="108"/>
      <c r="C19" s="205" t="s">
        <v>238</v>
      </c>
      <c r="D19" s="205"/>
      <c r="E19" s="205"/>
      <c r="F19" s="109"/>
      <c r="G19" s="111"/>
      <c r="H19" s="111"/>
      <c r="I19" s="48">
        <f>SUM(I20:I23)</f>
        <v>0</v>
      </c>
      <c r="J19" s="48">
        <f>SUM(J20:J23)</f>
        <v>0</v>
      </c>
      <c r="K19" s="112"/>
    </row>
    <row r="20" spans="2:11" x14ac:dyDescent="0.25">
      <c r="B20" s="113"/>
      <c r="C20" s="114"/>
      <c r="D20" s="201" t="s">
        <v>239</v>
      </c>
      <c r="E20" s="201"/>
      <c r="F20" s="109"/>
      <c r="G20" s="115" t="s">
        <v>234</v>
      </c>
      <c r="H20" s="115" t="s">
        <v>235</v>
      </c>
      <c r="I20" s="116">
        <v>0</v>
      </c>
      <c r="J20" s="116">
        <v>0</v>
      </c>
      <c r="K20" s="117"/>
    </row>
    <row r="21" spans="2:11" x14ac:dyDescent="0.25">
      <c r="B21" s="113"/>
      <c r="C21" s="114"/>
      <c r="D21" s="201" t="s">
        <v>240</v>
      </c>
      <c r="E21" s="201"/>
      <c r="F21" s="109"/>
      <c r="G21" s="115" t="s">
        <v>234</v>
      </c>
      <c r="H21" s="115" t="s">
        <v>235</v>
      </c>
      <c r="I21" s="116">
        <v>0</v>
      </c>
      <c r="J21" s="116">
        <v>0</v>
      </c>
      <c r="K21" s="117"/>
    </row>
    <row r="22" spans="2:11" x14ac:dyDescent="0.25">
      <c r="B22" s="113"/>
      <c r="C22" s="114"/>
      <c r="D22" s="201" t="s">
        <v>236</v>
      </c>
      <c r="E22" s="201"/>
      <c r="F22" s="109"/>
      <c r="G22" s="115" t="s">
        <v>234</v>
      </c>
      <c r="H22" s="115" t="s">
        <v>235</v>
      </c>
      <c r="I22" s="116">
        <v>0</v>
      </c>
      <c r="J22" s="116">
        <v>0</v>
      </c>
      <c r="K22" s="117"/>
    </row>
    <row r="23" spans="2:11" x14ac:dyDescent="0.25">
      <c r="B23" s="113"/>
      <c r="C23" s="121"/>
      <c r="D23" s="201" t="s">
        <v>237</v>
      </c>
      <c r="E23" s="201"/>
      <c r="F23" s="109"/>
      <c r="G23" s="115" t="s">
        <v>234</v>
      </c>
      <c r="H23" s="115" t="s">
        <v>235</v>
      </c>
      <c r="I23" s="122">
        <v>0</v>
      </c>
      <c r="J23" s="122">
        <v>0</v>
      </c>
      <c r="K23" s="117"/>
    </row>
    <row r="24" spans="2:11" x14ac:dyDescent="0.25">
      <c r="B24" s="113"/>
      <c r="C24" s="114"/>
      <c r="D24" s="114"/>
      <c r="E24" s="118"/>
      <c r="F24" s="109"/>
      <c r="G24" s="123"/>
      <c r="H24" s="123"/>
      <c r="I24" s="124"/>
      <c r="J24" s="124"/>
      <c r="K24" s="117"/>
    </row>
    <row r="25" spans="2:11" x14ac:dyDescent="0.25">
      <c r="B25" s="125"/>
      <c r="C25" s="204" t="s">
        <v>241</v>
      </c>
      <c r="D25" s="204"/>
      <c r="E25" s="204"/>
      <c r="F25" s="126"/>
      <c r="G25" s="127"/>
      <c r="H25" s="127"/>
      <c r="I25" s="128">
        <f>I14+I19</f>
        <v>97000000</v>
      </c>
      <c r="J25" s="128">
        <f>J14+J19</f>
        <v>58694976.43</v>
      </c>
      <c r="K25" s="129"/>
    </row>
    <row r="26" spans="2:11" x14ac:dyDescent="0.25">
      <c r="B26" s="108"/>
      <c r="C26" s="114"/>
      <c r="D26" s="114"/>
      <c r="E26" s="130"/>
      <c r="F26" s="109"/>
      <c r="G26" s="123"/>
      <c r="H26" s="123"/>
      <c r="I26" s="124"/>
      <c r="J26" s="124"/>
      <c r="K26" s="112"/>
    </row>
    <row r="27" spans="2:11" x14ac:dyDescent="0.25">
      <c r="B27" s="108"/>
      <c r="C27" s="207" t="s">
        <v>242</v>
      </c>
      <c r="D27" s="207"/>
      <c r="E27" s="207"/>
      <c r="F27" s="109"/>
      <c r="G27" s="123"/>
      <c r="H27" s="123"/>
      <c r="I27" s="124"/>
      <c r="J27" s="124"/>
      <c r="K27" s="112"/>
    </row>
    <row r="28" spans="2:11" x14ac:dyDescent="0.25">
      <c r="B28" s="108"/>
      <c r="C28" s="205" t="s">
        <v>232</v>
      </c>
      <c r="D28" s="205"/>
      <c r="E28" s="205"/>
      <c r="F28" s="109"/>
      <c r="G28" s="111"/>
      <c r="H28" s="111"/>
      <c r="I28" s="48">
        <f>SUM(I29:I31)</f>
        <v>215767926.59999999</v>
      </c>
      <c r="J28" s="48">
        <f>SUM(J29:J31)</f>
        <v>409409203.24000001</v>
      </c>
      <c r="K28" s="112"/>
    </row>
    <row r="29" spans="2:11" x14ac:dyDescent="0.25">
      <c r="B29" s="113"/>
      <c r="C29" s="114"/>
      <c r="D29" s="201" t="s">
        <v>233</v>
      </c>
      <c r="E29" s="201"/>
      <c r="F29" s="109"/>
      <c r="G29" s="115" t="s">
        <v>234</v>
      </c>
      <c r="H29" s="115" t="s">
        <v>235</v>
      </c>
      <c r="I29" s="116">
        <v>215767926.59999999</v>
      </c>
      <c r="J29" s="116">
        <v>409409203.24000001</v>
      </c>
      <c r="K29" s="117"/>
    </row>
    <row r="30" spans="2:11" x14ac:dyDescent="0.25">
      <c r="B30" s="113"/>
      <c r="C30" s="121"/>
      <c r="D30" s="201" t="s">
        <v>236</v>
      </c>
      <c r="E30" s="201"/>
      <c r="F30" s="121"/>
      <c r="G30" s="131" t="s">
        <v>234</v>
      </c>
      <c r="H30" s="131" t="s">
        <v>235</v>
      </c>
      <c r="I30" s="116">
        <v>0</v>
      </c>
      <c r="J30" s="116">
        <v>0</v>
      </c>
      <c r="K30" s="117"/>
    </row>
    <row r="31" spans="2:11" x14ac:dyDescent="0.25">
      <c r="B31" s="113"/>
      <c r="C31" s="121"/>
      <c r="D31" s="201" t="s">
        <v>237</v>
      </c>
      <c r="E31" s="201"/>
      <c r="F31" s="121"/>
      <c r="G31" s="131" t="s">
        <v>234</v>
      </c>
      <c r="H31" s="131" t="s">
        <v>235</v>
      </c>
      <c r="I31" s="116">
        <v>0</v>
      </c>
      <c r="J31" s="116">
        <v>0</v>
      </c>
      <c r="K31" s="117"/>
    </row>
    <row r="32" spans="2:11" ht="10.5" customHeight="1" x14ac:dyDescent="0.25">
      <c r="B32" s="113"/>
      <c r="C32" s="114"/>
      <c r="D32" s="114"/>
      <c r="E32" s="118"/>
      <c r="F32" s="109"/>
      <c r="G32" s="123"/>
      <c r="H32" s="123"/>
      <c r="I32" s="124"/>
      <c r="J32" s="124"/>
      <c r="K32" s="117"/>
    </row>
    <row r="33" spans="2:11" x14ac:dyDescent="0.25">
      <c r="B33" s="108"/>
      <c r="C33" s="205" t="s">
        <v>238</v>
      </c>
      <c r="D33" s="205"/>
      <c r="E33" s="205"/>
      <c r="F33" s="109"/>
      <c r="G33" s="111"/>
      <c r="H33" s="111"/>
      <c r="I33" s="48">
        <f>SUM(I34:I37)</f>
        <v>0</v>
      </c>
      <c r="J33" s="48">
        <f>SUM(J34:J37)</f>
        <v>0</v>
      </c>
      <c r="K33" s="112"/>
    </row>
    <row r="34" spans="2:11" x14ac:dyDescent="0.25">
      <c r="B34" s="113"/>
      <c r="C34" s="114"/>
      <c r="D34" s="201" t="s">
        <v>239</v>
      </c>
      <c r="E34" s="201"/>
      <c r="F34" s="109"/>
      <c r="G34" s="115" t="s">
        <v>234</v>
      </c>
      <c r="H34" s="115" t="s">
        <v>235</v>
      </c>
      <c r="I34" s="116">
        <v>0</v>
      </c>
      <c r="J34" s="116">
        <v>0</v>
      </c>
      <c r="K34" s="117"/>
    </row>
    <row r="35" spans="2:11" x14ac:dyDescent="0.25">
      <c r="B35" s="113"/>
      <c r="C35" s="114"/>
      <c r="D35" s="201" t="s">
        <v>240</v>
      </c>
      <c r="E35" s="201"/>
      <c r="F35" s="109"/>
      <c r="G35" s="115" t="s">
        <v>234</v>
      </c>
      <c r="H35" s="115" t="s">
        <v>235</v>
      </c>
      <c r="I35" s="116">
        <v>0</v>
      </c>
      <c r="J35" s="116">
        <v>0</v>
      </c>
      <c r="K35" s="117"/>
    </row>
    <row r="36" spans="2:11" x14ac:dyDescent="0.25">
      <c r="B36" s="113"/>
      <c r="C36" s="114"/>
      <c r="D36" s="201" t="s">
        <v>236</v>
      </c>
      <c r="E36" s="201"/>
      <c r="F36" s="109"/>
      <c r="G36" s="115" t="s">
        <v>234</v>
      </c>
      <c r="H36" s="115" t="s">
        <v>235</v>
      </c>
      <c r="I36" s="116">
        <v>0</v>
      </c>
      <c r="J36" s="116">
        <v>0</v>
      </c>
      <c r="K36" s="117"/>
    </row>
    <row r="37" spans="2:11" x14ac:dyDescent="0.25">
      <c r="B37" s="113"/>
      <c r="C37" s="109"/>
      <c r="D37" s="201" t="s">
        <v>237</v>
      </c>
      <c r="E37" s="201"/>
      <c r="F37" s="109"/>
      <c r="G37" s="115"/>
      <c r="H37" s="115"/>
      <c r="I37" s="116">
        <v>0</v>
      </c>
      <c r="J37" s="116">
        <v>0</v>
      </c>
      <c r="K37" s="117"/>
    </row>
    <row r="38" spans="2:11" x14ac:dyDescent="0.25">
      <c r="B38" s="113"/>
      <c r="C38" s="109"/>
      <c r="D38" s="109"/>
      <c r="E38" s="118"/>
      <c r="F38" s="109"/>
      <c r="G38" s="123"/>
      <c r="H38" s="123"/>
      <c r="I38" s="124"/>
      <c r="J38" s="124"/>
      <c r="K38" s="117"/>
    </row>
    <row r="39" spans="2:11" x14ac:dyDescent="0.25">
      <c r="B39" s="125"/>
      <c r="C39" s="204" t="s">
        <v>243</v>
      </c>
      <c r="D39" s="204"/>
      <c r="E39" s="204"/>
      <c r="F39" s="126"/>
      <c r="G39" s="132"/>
      <c r="H39" s="132"/>
      <c r="I39" s="128">
        <f>I28+I33</f>
        <v>215767926.59999999</v>
      </c>
      <c r="J39" s="128">
        <f>J28+J33</f>
        <v>409409203.24000001</v>
      </c>
      <c r="K39" s="129"/>
    </row>
    <row r="40" spans="2:11" ht="9.75" customHeight="1" x14ac:dyDescent="0.25">
      <c r="B40" s="113"/>
      <c r="C40" s="114"/>
      <c r="D40" s="114"/>
      <c r="E40" s="118"/>
      <c r="F40" s="109"/>
      <c r="G40" s="123"/>
      <c r="H40" s="123"/>
      <c r="I40" s="124"/>
      <c r="J40" s="124"/>
      <c r="K40" s="117"/>
    </row>
    <row r="41" spans="2:11" x14ac:dyDescent="0.25">
      <c r="B41" s="113"/>
      <c r="C41" s="205" t="s">
        <v>244</v>
      </c>
      <c r="D41" s="205"/>
      <c r="E41" s="205"/>
      <c r="F41" s="109"/>
      <c r="G41" s="115" t="s">
        <v>234</v>
      </c>
      <c r="H41" s="115" t="s">
        <v>235</v>
      </c>
      <c r="I41" s="133">
        <v>591671653.33000004</v>
      </c>
      <c r="J41" s="133">
        <v>510384005.91000003</v>
      </c>
      <c r="K41" s="117"/>
    </row>
    <row r="42" spans="2:11" ht="8.25" customHeight="1" x14ac:dyDescent="0.25">
      <c r="B42" s="113"/>
      <c r="C42" s="114"/>
      <c r="D42" s="114"/>
      <c r="E42" s="118"/>
      <c r="F42" s="109"/>
      <c r="G42" s="123"/>
      <c r="H42" s="123"/>
      <c r="I42" s="124"/>
      <c r="J42" s="124"/>
      <c r="K42" s="117"/>
    </row>
    <row r="43" spans="2:11" x14ac:dyDescent="0.25">
      <c r="B43" s="134"/>
      <c r="C43" s="206" t="s">
        <v>245</v>
      </c>
      <c r="D43" s="206"/>
      <c r="E43" s="206"/>
      <c r="F43" s="135"/>
      <c r="G43" s="136"/>
      <c r="H43" s="136"/>
      <c r="I43" s="137">
        <f>I41+I39+I25</f>
        <v>904439579.93000007</v>
      </c>
      <c r="J43" s="137">
        <f>J41+J39+J25</f>
        <v>978488185.58000004</v>
      </c>
      <c r="K43" s="138"/>
    </row>
    <row r="44" spans="2:11" ht="9" customHeight="1" x14ac:dyDescent="0.25">
      <c r="C44" s="207"/>
      <c r="D44" s="207"/>
      <c r="E44" s="207"/>
      <c r="F44" s="207"/>
      <c r="G44" s="207"/>
      <c r="H44" s="207"/>
      <c r="I44" s="207"/>
      <c r="J44" s="207"/>
      <c r="K44" s="207"/>
    </row>
    <row r="45" spans="2:11" ht="10.5" customHeight="1" x14ac:dyDescent="0.25">
      <c r="C45" s="139"/>
      <c r="D45" s="139"/>
      <c r="E45" s="140"/>
      <c r="F45" s="141"/>
      <c r="G45" s="140"/>
      <c r="H45" s="141"/>
      <c r="I45" s="141"/>
      <c r="J45" s="141"/>
    </row>
    <row r="46" spans="2:11" x14ac:dyDescent="0.25">
      <c r="B46" s="142"/>
      <c r="C46" s="201" t="s">
        <v>178</v>
      </c>
      <c r="D46" s="201"/>
      <c r="E46" s="201"/>
      <c r="F46" s="201"/>
      <c r="G46" s="201"/>
      <c r="H46" s="201"/>
      <c r="I46" s="201"/>
      <c r="J46" s="201"/>
      <c r="K46" s="201"/>
    </row>
    <row r="47" spans="2:11" x14ac:dyDescent="0.25">
      <c r="B47" s="142"/>
      <c r="C47" s="118"/>
      <c r="D47" s="143"/>
      <c r="E47" s="144"/>
      <c r="F47" s="144"/>
      <c r="G47" s="142"/>
      <c r="H47" s="145"/>
      <c r="I47" s="143"/>
      <c r="J47" s="144"/>
      <c r="K47" s="144"/>
    </row>
    <row r="48" spans="2:11" x14ac:dyDescent="0.25">
      <c r="B48" s="142"/>
      <c r="C48" s="118"/>
      <c r="D48" s="202"/>
      <c r="E48" s="202"/>
      <c r="F48" s="144"/>
      <c r="G48" s="142"/>
      <c r="H48" s="203"/>
      <c r="I48" s="203"/>
      <c r="J48" s="144"/>
      <c r="K48" s="144"/>
    </row>
    <row r="49" spans="2:11" ht="15" customHeight="1" x14ac:dyDescent="0.25">
      <c r="B49" s="142"/>
      <c r="C49" s="124"/>
      <c r="D49" s="63"/>
      <c r="E49" s="63"/>
      <c r="F49" s="144"/>
      <c r="G49" s="144"/>
      <c r="H49" s="63"/>
      <c r="I49" s="63"/>
      <c r="J49" s="109"/>
      <c r="K49" s="144"/>
    </row>
    <row r="50" spans="2:11" s="91" customFormat="1" ht="15" customHeight="1" x14ac:dyDescent="0.25">
      <c r="B50" s="146"/>
      <c r="C50" s="147"/>
      <c r="D50" s="148"/>
      <c r="E50" s="148"/>
      <c r="F50" s="149"/>
      <c r="G50" s="149"/>
      <c r="H50" s="148"/>
      <c r="I50" s="148"/>
      <c r="J50" s="150"/>
      <c r="K50" s="151"/>
    </row>
    <row r="51" spans="2:11" s="91" customFormat="1" ht="30" customHeight="1" x14ac:dyDescent="0.25"/>
    <row r="52" spans="2:11" hidden="1" x14ac:dyDescent="0.25"/>
  </sheetData>
  <mergeCells count="39">
    <mergeCell ref="C7:K7"/>
    <mergeCell ref="D2:I2"/>
    <mergeCell ref="D3:I3"/>
    <mergeCell ref="D4:I4"/>
    <mergeCell ref="D5:I5"/>
    <mergeCell ref="D6:I6"/>
    <mergeCell ref="D20:E20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35:E35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C46:K46"/>
    <mergeCell ref="D48:E48"/>
    <mergeCell ref="H48:I48"/>
    <mergeCell ref="D36:E36"/>
    <mergeCell ref="D37:E37"/>
    <mergeCell ref="C39:E39"/>
    <mergeCell ref="C41:E41"/>
    <mergeCell ref="C43:E43"/>
    <mergeCell ref="C44:K44"/>
  </mergeCells>
  <printOptions horizontalCentered="1"/>
  <pageMargins left="0.23622047244094491" right="0.23622047244094491" top="0.74803149606299213" bottom="0.74803149606299213" header="0" footer="0.31496062992125984"/>
  <pageSetup paperSize="256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:I2"/>
    </sheetView>
  </sheetViews>
  <sheetFormatPr baseColWidth="10" defaultRowHeight="12.75" x14ac:dyDescent="0.2"/>
  <cols>
    <col min="1" max="1" width="5" style="152" customWidth="1"/>
    <col min="2" max="2" width="43" style="152" customWidth="1"/>
    <col min="3" max="3" width="12.85546875" style="152" customWidth="1"/>
    <col min="4" max="4" width="13.28515625" style="152" customWidth="1"/>
    <col min="5" max="5" width="15" style="152" customWidth="1"/>
    <col min="6" max="6" width="16.5703125" style="152" customWidth="1"/>
    <col min="7" max="7" width="13.42578125" style="152" customWidth="1"/>
    <col min="8" max="8" width="14" style="152" customWidth="1"/>
    <col min="9" max="9" width="15" style="152" customWidth="1"/>
    <col min="10" max="10" width="11.42578125" style="152"/>
    <col min="11" max="11" width="17.28515625" style="152" customWidth="1"/>
    <col min="12" max="256" width="11.42578125" style="152"/>
    <col min="257" max="257" width="5" style="152" customWidth="1"/>
    <col min="258" max="258" width="43" style="152" customWidth="1"/>
    <col min="259" max="259" width="12.85546875" style="152" customWidth="1"/>
    <col min="260" max="260" width="13.28515625" style="152" customWidth="1"/>
    <col min="261" max="261" width="15" style="152" customWidth="1"/>
    <col min="262" max="262" width="16.5703125" style="152" customWidth="1"/>
    <col min="263" max="263" width="13.42578125" style="152" customWidth="1"/>
    <col min="264" max="264" width="14" style="152" customWidth="1"/>
    <col min="265" max="265" width="15" style="152" customWidth="1"/>
    <col min="266" max="266" width="11.42578125" style="152"/>
    <col min="267" max="267" width="17.28515625" style="152" customWidth="1"/>
    <col min="268" max="512" width="11.42578125" style="152"/>
    <col min="513" max="513" width="5" style="152" customWidth="1"/>
    <col min="514" max="514" width="43" style="152" customWidth="1"/>
    <col min="515" max="515" width="12.85546875" style="152" customWidth="1"/>
    <col min="516" max="516" width="13.28515625" style="152" customWidth="1"/>
    <col min="517" max="517" width="15" style="152" customWidth="1"/>
    <col min="518" max="518" width="16.5703125" style="152" customWidth="1"/>
    <col min="519" max="519" width="13.42578125" style="152" customWidth="1"/>
    <col min="520" max="520" width="14" style="152" customWidth="1"/>
    <col min="521" max="521" width="15" style="152" customWidth="1"/>
    <col min="522" max="522" width="11.42578125" style="152"/>
    <col min="523" max="523" width="17.28515625" style="152" customWidth="1"/>
    <col min="524" max="768" width="11.42578125" style="152"/>
    <col min="769" max="769" width="5" style="152" customWidth="1"/>
    <col min="770" max="770" width="43" style="152" customWidth="1"/>
    <col min="771" max="771" width="12.85546875" style="152" customWidth="1"/>
    <col min="772" max="772" width="13.28515625" style="152" customWidth="1"/>
    <col min="773" max="773" width="15" style="152" customWidth="1"/>
    <col min="774" max="774" width="16.5703125" style="152" customWidth="1"/>
    <col min="775" max="775" width="13.42578125" style="152" customWidth="1"/>
    <col min="776" max="776" width="14" style="152" customWidth="1"/>
    <col min="777" max="777" width="15" style="152" customWidth="1"/>
    <col min="778" max="778" width="11.42578125" style="152"/>
    <col min="779" max="779" width="17.28515625" style="152" customWidth="1"/>
    <col min="780" max="1024" width="11.42578125" style="152"/>
    <col min="1025" max="1025" width="5" style="152" customWidth="1"/>
    <col min="1026" max="1026" width="43" style="152" customWidth="1"/>
    <col min="1027" max="1027" width="12.85546875" style="152" customWidth="1"/>
    <col min="1028" max="1028" width="13.28515625" style="152" customWidth="1"/>
    <col min="1029" max="1029" width="15" style="152" customWidth="1"/>
    <col min="1030" max="1030" width="16.5703125" style="152" customWidth="1"/>
    <col min="1031" max="1031" width="13.42578125" style="152" customWidth="1"/>
    <col min="1032" max="1032" width="14" style="152" customWidth="1"/>
    <col min="1033" max="1033" width="15" style="152" customWidth="1"/>
    <col min="1034" max="1034" width="11.42578125" style="152"/>
    <col min="1035" max="1035" width="17.28515625" style="152" customWidth="1"/>
    <col min="1036" max="1280" width="11.42578125" style="152"/>
    <col min="1281" max="1281" width="5" style="152" customWidth="1"/>
    <col min="1282" max="1282" width="43" style="152" customWidth="1"/>
    <col min="1283" max="1283" width="12.85546875" style="152" customWidth="1"/>
    <col min="1284" max="1284" width="13.28515625" style="152" customWidth="1"/>
    <col min="1285" max="1285" width="15" style="152" customWidth="1"/>
    <col min="1286" max="1286" width="16.5703125" style="152" customWidth="1"/>
    <col min="1287" max="1287" width="13.42578125" style="152" customWidth="1"/>
    <col min="1288" max="1288" width="14" style="152" customWidth="1"/>
    <col min="1289" max="1289" width="15" style="152" customWidth="1"/>
    <col min="1290" max="1290" width="11.42578125" style="152"/>
    <col min="1291" max="1291" width="17.28515625" style="152" customWidth="1"/>
    <col min="1292" max="1536" width="11.42578125" style="152"/>
    <col min="1537" max="1537" width="5" style="152" customWidth="1"/>
    <col min="1538" max="1538" width="43" style="152" customWidth="1"/>
    <col min="1539" max="1539" width="12.85546875" style="152" customWidth="1"/>
    <col min="1540" max="1540" width="13.28515625" style="152" customWidth="1"/>
    <col min="1541" max="1541" width="15" style="152" customWidth="1"/>
    <col min="1542" max="1542" width="16.5703125" style="152" customWidth="1"/>
    <col min="1543" max="1543" width="13.42578125" style="152" customWidth="1"/>
    <col min="1544" max="1544" width="14" style="152" customWidth="1"/>
    <col min="1545" max="1545" width="15" style="152" customWidth="1"/>
    <col min="1546" max="1546" width="11.42578125" style="152"/>
    <col min="1547" max="1547" width="17.28515625" style="152" customWidth="1"/>
    <col min="1548" max="1792" width="11.42578125" style="152"/>
    <col min="1793" max="1793" width="5" style="152" customWidth="1"/>
    <col min="1794" max="1794" width="43" style="152" customWidth="1"/>
    <col min="1795" max="1795" width="12.85546875" style="152" customWidth="1"/>
    <col min="1796" max="1796" width="13.28515625" style="152" customWidth="1"/>
    <col min="1797" max="1797" width="15" style="152" customWidth="1"/>
    <col min="1798" max="1798" width="16.5703125" style="152" customWidth="1"/>
    <col min="1799" max="1799" width="13.42578125" style="152" customWidth="1"/>
    <col min="1800" max="1800" width="14" style="152" customWidth="1"/>
    <col min="1801" max="1801" width="15" style="152" customWidth="1"/>
    <col min="1802" max="1802" width="11.42578125" style="152"/>
    <col min="1803" max="1803" width="17.28515625" style="152" customWidth="1"/>
    <col min="1804" max="2048" width="11.42578125" style="152"/>
    <col min="2049" max="2049" width="5" style="152" customWidth="1"/>
    <col min="2050" max="2050" width="43" style="152" customWidth="1"/>
    <col min="2051" max="2051" width="12.85546875" style="152" customWidth="1"/>
    <col min="2052" max="2052" width="13.28515625" style="152" customWidth="1"/>
    <col min="2053" max="2053" width="15" style="152" customWidth="1"/>
    <col min="2054" max="2054" width="16.5703125" style="152" customWidth="1"/>
    <col min="2055" max="2055" width="13.42578125" style="152" customWidth="1"/>
    <col min="2056" max="2056" width="14" style="152" customWidth="1"/>
    <col min="2057" max="2057" width="15" style="152" customWidth="1"/>
    <col min="2058" max="2058" width="11.42578125" style="152"/>
    <col min="2059" max="2059" width="17.28515625" style="152" customWidth="1"/>
    <col min="2060" max="2304" width="11.42578125" style="152"/>
    <col min="2305" max="2305" width="5" style="152" customWidth="1"/>
    <col min="2306" max="2306" width="43" style="152" customWidth="1"/>
    <col min="2307" max="2307" width="12.85546875" style="152" customWidth="1"/>
    <col min="2308" max="2308" width="13.28515625" style="152" customWidth="1"/>
    <col min="2309" max="2309" width="15" style="152" customWidth="1"/>
    <col min="2310" max="2310" width="16.5703125" style="152" customWidth="1"/>
    <col min="2311" max="2311" width="13.42578125" style="152" customWidth="1"/>
    <col min="2312" max="2312" width="14" style="152" customWidth="1"/>
    <col min="2313" max="2313" width="15" style="152" customWidth="1"/>
    <col min="2314" max="2314" width="11.42578125" style="152"/>
    <col min="2315" max="2315" width="17.28515625" style="152" customWidth="1"/>
    <col min="2316" max="2560" width="11.42578125" style="152"/>
    <col min="2561" max="2561" width="5" style="152" customWidth="1"/>
    <col min="2562" max="2562" width="43" style="152" customWidth="1"/>
    <col min="2563" max="2563" width="12.85546875" style="152" customWidth="1"/>
    <col min="2564" max="2564" width="13.28515625" style="152" customWidth="1"/>
    <col min="2565" max="2565" width="15" style="152" customWidth="1"/>
    <col min="2566" max="2566" width="16.5703125" style="152" customWidth="1"/>
    <col min="2567" max="2567" width="13.42578125" style="152" customWidth="1"/>
    <col min="2568" max="2568" width="14" style="152" customWidth="1"/>
    <col min="2569" max="2569" width="15" style="152" customWidth="1"/>
    <col min="2570" max="2570" width="11.42578125" style="152"/>
    <col min="2571" max="2571" width="17.28515625" style="152" customWidth="1"/>
    <col min="2572" max="2816" width="11.42578125" style="152"/>
    <col min="2817" max="2817" width="5" style="152" customWidth="1"/>
    <col min="2818" max="2818" width="43" style="152" customWidth="1"/>
    <col min="2819" max="2819" width="12.85546875" style="152" customWidth="1"/>
    <col min="2820" max="2820" width="13.28515625" style="152" customWidth="1"/>
    <col min="2821" max="2821" width="15" style="152" customWidth="1"/>
    <col min="2822" max="2822" width="16.5703125" style="152" customWidth="1"/>
    <col min="2823" max="2823" width="13.42578125" style="152" customWidth="1"/>
    <col min="2824" max="2824" width="14" style="152" customWidth="1"/>
    <col min="2825" max="2825" width="15" style="152" customWidth="1"/>
    <col min="2826" max="2826" width="11.42578125" style="152"/>
    <col min="2827" max="2827" width="17.28515625" style="152" customWidth="1"/>
    <col min="2828" max="3072" width="11.42578125" style="152"/>
    <col min="3073" max="3073" width="5" style="152" customWidth="1"/>
    <col min="3074" max="3074" width="43" style="152" customWidth="1"/>
    <col min="3075" max="3075" width="12.85546875" style="152" customWidth="1"/>
    <col min="3076" max="3076" width="13.28515625" style="152" customWidth="1"/>
    <col min="3077" max="3077" width="15" style="152" customWidth="1"/>
    <col min="3078" max="3078" width="16.5703125" style="152" customWidth="1"/>
    <col min="3079" max="3079" width="13.42578125" style="152" customWidth="1"/>
    <col min="3080" max="3080" width="14" style="152" customWidth="1"/>
    <col min="3081" max="3081" width="15" style="152" customWidth="1"/>
    <col min="3082" max="3082" width="11.42578125" style="152"/>
    <col min="3083" max="3083" width="17.28515625" style="152" customWidth="1"/>
    <col min="3084" max="3328" width="11.42578125" style="152"/>
    <col min="3329" max="3329" width="5" style="152" customWidth="1"/>
    <col min="3330" max="3330" width="43" style="152" customWidth="1"/>
    <col min="3331" max="3331" width="12.85546875" style="152" customWidth="1"/>
    <col min="3332" max="3332" width="13.28515625" style="152" customWidth="1"/>
    <col min="3333" max="3333" width="15" style="152" customWidth="1"/>
    <col min="3334" max="3334" width="16.5703125" style="152" customWidth="1"/>
    <col min="3335" max="3335" width="13.42578125" style="152" customWidth="1"/>
    <col min="3336" max="3336" width="14" style="152" customWidth="1"/>
    <col min="3337" max="3337" width="15" style="152" customWidth="1"/>
    <col min="3338" max="3338" width="11.42578125" style="152"/>
    <col min="3339" max="3339" width="17.28515625" style="152" customWidth="1"/>
    <col min="3340" max="3584" width="11.42578125" style="152"/>
    <col min="3585" max="3585" width="5" style="152" customWidth="1"/>
    <col min="3586" max="3586" width="43" style="152" customWidth="1"/>
    <col min="3587" max="3587" width="12.85546875" style="152" customWidth="1"/>
    <col min="3588" max="3588" width="13.28515625" style="152" customWidth="1"/>
    <col min="3589" max="3589" width="15" style="152" customWidth="1"/>
    <col min="3590" max="3590" width="16.5703125" style="152" customWidth="1"/>
    <col min="3591" max="3591" width="13.42578125" style="152" customWidth="1"/>
    <col min="3592" max="3592" width="14" style="152" customWidth="1"/>
    <col min="3593" max="3593" width="15" style="152" customWidth="1"/>
    <col min="3594" max="3594" width="11.42578125" style="152"/>
    <col min="3595" max="3595" width="17.28515625" style="152" customWidth="1"/>
    <col min="3596" max="3840" width="11.42578125" style="152"/>
    <col min="3841" max="3841" width="5" style="152" customWidth="1"/>
    <col min="3842" max="3842" width="43" style="152" customWidth="1"/>
    <col min="3843" max="3843" width="12.85546875" style="152" customWidth="1"/>
    <col min="3844" max="3844" width="13.28515625" style="152" customWidth="1"/>
    <col min="3845" max="3845" width="15" style="152" customWidth="1"/>
    <col min="3846" max="3846" width="16.5703125" style="152" customWidth="1"/>
    <col min="3847" max="3847" width="13.42578125" style="152" customWidth="1"/>
    <col min="3848" max="3848" width="14" style="152" customWidth="1"/>
    <col min="3849" max="3849" width="15" style="152" customWidth="1"/>
    <col min="3850" max="3850" width="11.42578125" style="152"/>
    <col min="3851" max="3851" width="17.28515625" style="152" customWidth="1"/>
    <col min="3852" max="4096" width="11.42578125" style="152"/>
    <col min="4097" max="4097" width="5" style="152" customWidth="1"/>
    <col min="4098" max="4098" width="43" style="152" customWidth="1"/>
    <col min="4099" max="4099" width="12.85546875" style="152" customWidth="1"/>
    <col min="4100" max="4100" width="13.28515625" style="152" customWidth="1"/>
    <col min="4101" max="4101" width="15" style="152" customWidth="1"/>
    <col min="4102" max="4102" width="16.5703125" style="152" customWidth="1"/>
    <col min="4103" max="4103" width="13.42578125" style="152" customWidth="1"/>
    <col min="4104" max="4104" width="14" style="152" customWidth="1"/>
    <col min="4105" max="4105" width="15" style="152" customWidth="1"/>
    <col min="4106" max="4106" width="11.42578125" style="152"/>
    <col min="4107" max="4107" width="17.28515625" style="152" customWidth="1"/>
    <col min="4108" max="4352" width="11.42578125" style="152"/>
    <col min="4353" max="4353" width="5" style="152" customWidth="1"/>
    <col min="4354" max="4354" width="43" style="152" customWidth="1"/>
    <col min="4355" max="4355" width="12.85546875" style="152" customWidth="1"/>
    <col min="4356" max="4356" width="13.28515625" style="152" customWidth="1"/>
    <col min="4357" max="4357" width="15" style="152" customWidth="1"/>
    <col min="4358" max="4358" width="16.5703125" style="152" customWidth="1"/>
    <col min="4359" max="4359" width="13.42578125" style="152" customWidth="1"/>
    <col min="4360" max="4360" width="14" style="152" customWidth="1"/>
    <col min="4361" max="4361" width="15" style="152" customWidth="1"/>
    <col min="4362" max="4362" width="11.42578125" style="152"/>
    <col min="4363" max="4363" width="17.28515625" style="152" customWidth="1"/>
    <col min="4364" max="4608" width="11.42578125" style="152"/>
    <col min="4609" max="4609" width="5" style="152" customWidth="1"/>
    <col min="4610" max="4610" width="43" style="152" customWidth="1"/>
    <col min="4611" max="4611" width="12.85546875" style="152" customWidth="1"/>
    <col min="4612" max="4612" width="13.28515625" style="152" customWidth="1"/>
    <col min="4613" max="4613" width="15" style="152" customWidth="1"/>
    <col min="4614" max="4614" width="16.5703125" style="152" customWidth="1"/>
    <col min="4615" max="4615" width="13.42578125" style="152" customWidth="1"/>
    <col min="4616" max="4616" width="14" style="152" customWidth="1"/>
    <col min="4617" max="4617" width="15" style="152" customWidth="1"/>
    <col min="4618" max="4618" width="11.42578125" style="152"/>
    <col min="4619" max="4619" width="17.28515625" style="152" customWidth="1"/>
    <col min="4620" max="4864" width="11.42578125" style="152"/>
    <col min="4865" max="4865" width="5" style="152" customWidth="1"/>
    <col min="4866" max="4866" width="43" style="152" customWidth="1"/>
    <col min="4867" max="4867" width="12.85546875" style="152" customWidth="1"/>
    <col min="4868" max="4868" width="13.28515625" style="152" customWidth="1"/>
    <col min="4869" max="4869" width="15" style="152" customWidth="1"/>
    <col min="4870" max="4870" width="16.5703125" style="152" customWidth="1"/>
    <col min="4871" max="4871" width="13.42578125" style="152" customWidth="1"/>
    <col min="4872" max="4872" width="14" style="152" customWidth="1"/>
    <col min="4873" max="4873" width="15" style="152" customWidth="1"/>
    <col min="4874" max="4874" width="11.42578125" style="152"/>
    <col min="4875" max="4875" width="17.28515625" style="152" customWidth="1"/>
    <col min="4876" max="5120" width="11.42578125" style="152"/>
    <col min="5121" max="5121" width="5" style="152" customWidth="1"/>
    <col min="5122" max="5122" width="43" style="152" customWidth="1"/>
    <col min="5123" max="5123" width="12.85546875" style="152" customWidth="1"/>
    <col min="5124" max="5124" width="13.28515625" style="152" customWidth="1"/>
    <col min="5125" max="5125" width="15" style="152" customWidth="1"/>
    <col min="5126" max="5126" width="16.5703125" style="152" customWidth="1"/>
    <col min="5127" max="5127" width="13.42578125" style="152" customWidth="1"/>
    <col min="5128" max="5128" width="14" style="152" customWidth="1"/>
    <col min="5129" max="5129" width="15" style="152" customWidth="1"/>
    <col min="5130" max="5130" width="11.42578125" style="152"/>
    <col min="5131" max="5131" width="17.28515625" style="152" customWidth="1"/>
    <col min="5132" max="5376" width="11.42578125" style="152"/>
    <col min="5377" max="5377" width="5" style="152" customWidth="1"/>
    <col min="5378" max="5378" width="43" style="152" customWidth="1"/>
    <col min="5379" max="5379" width="12.85546875" style="152" customWidth="1"/>
    <col min="5380" max="5380" width="13.28515625" style="152" customWidth="1"/>
    <col min="5381" max="5381" width="15" style="152" customWidth="1"/>
    <col min="5382" max="5382" width="16.5703125" style="152" customWidth="1"/>
    <col min="5383" max="5383" width="13.42578125" style="152" customWidth="1"/>
    <col min="5384" max="5384" width="14" style="152" customWidth="1"/>
    <col min="5385" max="5385" width="15" style="152" customWidth="1"/>
    <col min="5386" max="5386" width="11.42578125" style="152"/>
    <col min="5387" max="5387" width="17.28515625" style="152" customWidth="1"/>
    <col min="5388" max="5632" width="11.42578125" style="152"/>
    <col min="5633" max="5633" width="5" style="152" customWidth="1"/>
    <col min="5634" max="5634" width="43" style="152" customWidth="1"/>
    <col min="5635" max="5635" width="12.85546875" style="152" customWidth="1"/>
    <col min="5636" max="5636" width="13.28515625" style="152" customWidth="1"/>
    <col min="5637" max="5637" width="15" style="152" customWidth="1"/>
    <col min="5638" max="5638" width="16.5703125" style="152" customWidth="1"/>
    <col min="5639" max="5639" width="13.42578125" style="152" customWidth="1"/>
    <col min="5640" max="5640" width="14" style="152" customWidth="1"/>
    <col min="5641" max="5641" width="15" style="152" customWidth="1"/>
    <col min="5642" max="5642" width="11.42578125" style="152"/>
    <col min="5643" max="5643" width="17.28515625" style="152" customWidth="1"/>
    <col min="5644" max="5888" width="11.42578125" style="152"/>
    <col min="5889" max="5889" width="5" style="152" customWidth="1"/>
    <col min="5890" max="5890" width="43" style="152" customWidth="1"/>
    <col min="5891" max="5891" width="12.85546875" style="152" customWidth="1"/>
    <col min="5892" max="5892" width="13.28515625" style="152" customWidth="1"/>
    <col min="5893" max="5893" width="15" style="152" customWidth="1"/>
    <col min="5894" max="5894" width="16.5703125" style="152" customWidth="1"/>
    <col min="5895" max="5895" width="13.42578125" style="152" customWidth="1"/>
    <col min="5896" max="5896" width="14" style="152" customWidth="1"/>
    <col min="5897" max="5897" width="15" style="152" customWidth="1"/>
    <col min="5898" max="5898" width="11.42578125" style="152"/>
    <col min="5899" max="5899" width="17.28515625" style="152" customWidth="1"/>
    <col min="5900" max="6144" width="11.42578125" style="152"/>
    <col min="6145" max="6145" width="5" style="152" customWidth="1"/>
    <col min="6146" max="6146" width="43" style="152" customWidth="1"/>
    <col min="6147" max="6147" width="12.85546875" style="152" customWidth="1"/>
    <col min="6148" max="6148" width="13.28515625" style="152" customWidth="1"/>
    <col min="6149" max="6149" width="15" style="152" customWidth="1"/>
    <col min="6150" max="6150" width="16.5703125" style="152" customWidth="1"/>
    <col min="6151" max="6151" width="13.42578125" style="152" customWidth="1"/>
    <col min="6152" max="6152" width="14" style="152" customWidth="1"/>
    <col min="6153" max="6153" width="15" style="152" customWidth="1"/>
    <col min="6154" max="6154" width="11.42578125" style="152"/>
    <col min="6155" max="6155" width="17.28515625" style="152" customWidth="1"/>
    <col min="6156" max="6400" width="11.42578125" style="152"/>
    <col min="6401" max="6401" width="5" style="152" customWidth="1"/>
    <col min="6402" max="6402" width="43" style="152" customWidth="1"/>
    <col min="6403" max="6403" width="12.85546875" style="152" customWidth="1"/>
    <col min="6404" max="6404" width="13.28515625" style="152" customWidth="1"/>
    <col min="6405" max="6405" width="15" style="152" customWidth="1"/>
    <col min="6406" max="6406" width="16.5703125" style="152" customWidth="1"/>
    <col min="6407" max="6407" width="13.42578125" style="152" customWidth="1"/>
    <col min="6408" max="6408" width="14" style="152" customWidth="1"/>
    <col min="6409" max="6409" width="15" style="152" customWidth="1"/>
    <col min="6410" max="6410" width="11.42578125" style="152"/>
    <col min="6411" max="6411" width="17.28515625" style="152" customWidth="1"/>
    <col min="6412" max="6656" width="11.42578125" style="152"/>
    <col min="6657" max="6657" width="5" style="152" customWidth="1"/>
    <col min="6658" max="6658" width="43" style="152" customWidth="1"/>
    <col min="6659" max="6659" width="12.85546875" style="152" customWidth="1"/>
    <col min="6660" max="6660" width="13.28515625" style="152" customWidth="1"/>
    <col min="6661" max="6661" width="15" style="152" customWidth="1"/>
    <col min="6662" max="6662" width="16.5703125" style="152" customWidth="1"/>
    <col min="6663" max="6663" width="13.42578125" style="152" customWidth="1"/>
    <col min="6664" max="6664" width="14" style="152" customWidth="1"/>
    <col min="6665" max="6665" width="15" style="152" customWidth="1"/>
    <col min="6666" max="6666" width="11.42578125" style="152"/>
    <col min="6667" max="6667" width="17.28515625" style="152" customWidth="1"/>
    <col min="6668" max="6912" width="11.42578125" style="152"/>
    <col min="6913" max="6913" width="5" style="152" customWidth="1"/>
    <col min="6914" max="6914" width="43" style="152" customWidth="1"/>
    <col min="6915" max="6915" width="12.85546875" style="152" customWidth="1"/>
    <col min="6916" max="6916" width="13.28515625" style="152" customWidth="1"/>
    <col min="6917" max="6917" width="15" style="152" customWidth="1"/>
    <col min="6918" max="6918" width="16.5703125" style="152" customWidth="1"/>
    <col min="6919" max="6919" width="13.42578125" style="152" customWidth="1"/>
    <col min="6920" max="6920" width="14" style="152" customWidth="1"/>
    <col min="6921" max="6921" width="15" style="152" customWidth="1"/>
    <col min="6922" max="6922" width="11.42578125" style="152"/>
    <col min="6923" max="6923" width="17.28515625" style="152" customWidth="1"/>
    <col min="6924" max="7168" width="11.42578125" style="152"/>
    <col min="7169" max="7169" width="5" style="152" customWidth="1"/>
    <col min="7170" max="7170" width="43" style="152" customWidth="1"/>
    <col min="7171" max="7171" width="12.85546875" style="152" customWidth="1"/>
    <col min="7172" max="7172" width="13.28515625" style="152" customWidth="1"/>
    <col min="7173" max="7173" width="15" style="152" customWidth="1"/>
    <col min="7174" max="7174" width="16.5703125" style="152" customWidth="1"/>
    <col min="7175" max="7175" width="13.42578125" style="152" customWidth="1"/>
    <col min="7176" max="7176" width="14" style="152" customWidth="1"/>
    <col min="7177" max="7177" width="15" style="152" customWidth="1"/>
    <col min="7178" max="7178" width="11.42578125" style="152"/>
    <col min="7179" max="7179" width="17.28515625" style="152" customWidth="1"/>
    <col min="7180" max="7424" width="11.42578125" style="152"/>
    <col min="7425" max="7425" width="5" style="152" customWidth="1"/>
    <col min="7426" max="7426" width="43" style="152" customWidth="1"/>
    <col min="7427" max="7427" width="12.85546875" style="152" customWidth="1"/>
    <col min="7428" max="7428" width="13.28515625" style="152" customWidth="1"/>
    <col min="7429" max="7429" width="15" style="152" customWidth="1"/>
    <col min="7430" max="7430" width="16.5703125" style="152" customWidth="1"/>
    <col min="7431" max="7431" width="13.42578125" style="152" customWidth="1"/>
    <col min="7432" max="7432" width="14" style="152" customWidth="1"/>
    <col min="7433" max="7433" width="15" style="152" customWidth="1"/>
    <col min="7434" max="7434" width="11.42578125" style="152"/>
    <col min="7435" max="7435" width="17.28515625" style="152" customWidth="1"/>
    <col min="7436" max="7680" width="11.42578125" style="152"/>
    <col min="7681" max="7681" width="5" style="152" customWidth="1"/>
    <col min="7682" max="7682" width="43" style="152" customWidth="1"/>
    <col min="7683" max="7683" width="12.85546875" style="152" customWidth="1"/>
    <col min="7684" max="7684" width="13.28515625" style="152" customWidth="1"/>
    <col min="7685" max="7685" width="15" style="152" customWidth="1"/>
    <col min="7686" max="7686" width="16.5703125" style="152" customWidth="1"/>
    <col min="7687" max="7687" width="13.42578125" style="152" customWidth="1"/>
    <col min="7688" max="7688" width="14" style="152" customWidth="1"/>
    <col min="7689" max="7689" width="15" style="152" customWidth="1"/>
    <col min="7690" max="7690" width="11.42578125" style="152"/>
    <col min="7691" max="7691" width="17.28515625" style="152" customWidth="1"/>
    <col min="7692" max="7936" width="11.42578125" style="152"/>
    <col min="7937" max="7937" width="5" style="152" customWidth="1"/>
    <col min="7938" max="7938" width="43" style="152" customWidth="1"/>
    <col min="7939" max="7939" width="12.85546875" style="152" customWidth="1"/>
    <col min="7940" max="7940" width="13.28515625" style="152" customWidth="1"/>
    <col min="7941" max="7941" width="15" style="152" customWidth="1"/>
    <col min="7942" max="7942" width="16.5703125" style="152" customWidth="1"/>
    <col min="7943" max="7943" width="13.42578125" style="152" customWidth="1"/>
    <col min="7944" max="7944" width="14" style="152" customWidth="1"/>
    <col min="7945" max="7945" width="15" style="152" customWidth="1"/>
    <col min="7946" max="7946" width="11.42578125" style="152"/>
    <col min="7947" max="7947" width="17.28515625" style="152" customWidth="1"/>
    <col min="7948" max="8192" width="11.42578125" style="152"/>
    <col min="8193" max="8193" width="5" style="152" customWidth="1"/>
    <col min="8194" max="8194" width="43" style="152" customWidth="1"/>
    <col min="8195" max="8195" width="12.85546875" style="152" customWidth="1"/>
    <col min="8196" max="8196" width="13.28515625" style="152" customWidth="1"/>
    <col min="8197" max="8197" width="15" style="152" customWidth="1"/>
    <col min="8198" max="8198" width="16.5703125" style="152" customWidth="1"/>
    <col min="8199" max="8199" width="13.42578125" style="152" customWidth="1"/>
    <col min="8200" max="8200" width="14" style="152" customWidth="1"/>
    <col min="8201" max="8201" width="15" style="152" customWidth="1"/>
    <col min="8202" max="8202" width="11.42578125" style="152"/>
    <col min="8203" max="8203" width="17.28515625" style="152" customWidth="1"/>
    <col min="8204" max="8448" width="11.42578125" style="152"/>
    <col min="8449" max="8449" width="5" style="152" customWidth="1"/>
    <col min="8450" max="8450" width="43" style="152" customWidth="1"/>
    <col min="8451" max="8451" width="12.85546875" style="152" customWidth="1"/>
    <col min="8452" max="8452" width="13.28515625" style="152" customWidth="1"/>
    <col min="8453" max="8453" width="15" style="152" customWidth="1"/>
    <col min="8454" max="8454" width="16.5703125" style="152" customWidth="1"/>
    <col min="8455" max="8455" width="13.42578125" style="152" customWidth="1"/>
    <col min="8456" max="8456" width="14" style="152" customWidth="1"/>
    <col min="8457" max="8457" width="15" style="152" customWidth="1"/>
    <col min="8458" max="8458" width="11.42578125" style="152"/>
    <col min="8459" max="8459" width="17.28515625" style="152" customWidth="1"/>
    <col min="8460" max="8704" width="11.42578125" style="152"/>
    <col min="8705" max="8705" width="5" style="152" customWidth="1"/>
    <col min="8706" max="8706" width="43" style="152" customWidth="1"/>
    <col min="8707" max="8707" width="12.85546875" style="152" customWidth="1"/>
    <col min="8708" max="8708" width="13.28515625" style="152" customWidth="1"/>
    <col min="8709" max="8709" width="15" style="152" customWidth="1"/>
    <col min="8710" max="8710" width="16.5703125" style="152" customWidth="1"/>
    <col min="8711" max="8711" width="13.42578125" style="152" customWidth="1"/>
    <col min="8712" max="8712" width="14" style="152" customWidth="1"/>
    <col min="8713" max="8713" width="15" style="152" customWidth="1"/>
    <col min="8714" max="8714" width="11.42578125" style="152"/>
    <col min="8715" max="8715" width="17.28515625" style="152" customWidth="1"/>
    <col min="8716" max="8960" width="11.42578125" style="152"/>
    <col min="8961" max="8961" width="5" style="152" customWidth="1"/>
    <col min="8962" max="8962" width="43" style="152" customWidth="1"/>
    <col min="8963" max="8963" width="12.85546875" style="152" customWidth="1"/>
    <col min="8964" max="8964" width="13.28515625" style="152" customWidth="1"/>
    <col min="8965" max="8965" width="15" style="152" customWidth="1"/>
    <col min="8966" max="8966" width="16.5703125" style="152" customWidth="1"/>
    <col min="8967" max="8967" width="13.42578125" style="152" customWidth="1"/>
    <col min="8968" max="8968" width="14" style="152" customWidth="1"/>
    <col min="8969" max="8969" width="15" style="152" customWidth="1"/>
    <col min="8970" max="8970" width="11.42578125" style="152"/>
    <col min="8971" max="8971" width="17.28515625" style="152" customWidth="1"/>
    <col min="8972" max="9216" width="11.42578125" style="152"/>
    <col min="9217" max="9217" width="5" style="152" customWidth="1"/>
    <col min="9218" max="9218" width="43" style="152" customWidth="1"/>
    <col min="9219" max="9219" width="12.85546875" style="152" customWidth="1"/>
    <col min="9220" max="9220" width="13.28515625" style="152" customWidth="1"/>
    <col min="9221" max="9221" width="15" style="152" customWidth="1"/>
    <col min="9222" max="9222" width="16.5703125" style="152" customWidth="1"/>
    <col min="9223" max="9223" width="13.42578125" style="152" customWidth="1"/>
    <col min="9224" max="9224" width="14" style="152" customWidth="1"/>
    <col min="9225" max="9225" width="15" style="152" customWidth="1"/>
    <col min="9226" max="9226" width="11.42578125" style="152"/>
    <col min="9227" max="9227" width="17.28515625" style="152" customWidth="1"/>
    <col min="9228" max="9472" width="11.42578125" style="152"/>
    <col min="9473" max="9473" width="5" style="152" customWidth="1"/>
    <col min="9474" max="9474" width="43" style="152" customWidth="1"/>
    <col min="9475" max="9475" width="12.85546875" style="152" customWidth="1"/>
    <col min="9476" max="9476" width="13.28515625" style="152" customWidth="1"/>
    <col min="9477" max="9477" width="15" style="152" customWidth="1"/>
    <col min="9478" max="9478" width="16.5703125" style="152" customWidth="1"/>
    <col min="9479" max="9479" width="13.42578125" style="152" customWidth="1"/>
    <col min="9480" max="9480" width="14" style="152" customWidth="1"/>
    <col min="9481" max="9481" width="15" style="152" customWidth="1"/>
    <col min="9482" max="9482" width="11.42578125" style="152"/>
    <col min="9483" max="9483" width="17.28515625" style="152" customWidth="1"/>
    <col min="9484" max="9728" width="11.42578125" style="152"/>
    <col min="9729" max="9729" width="5" style="152" customWidth="1"/>
    <col min="9730" max="9730" width="43" style="152" customWidth="1"/>
    <col min="9731" max="9731" width="12.85546875" style="152" customWidth="1"/>
    <col min="9732" max="9732" width="13.28515625" style="152" customWidth="1"/>
    <col min="9733" max="9733" width="15" style="152" customWidth="1"/>
    <col min="9734" max="9734" width="16.5703125" style="152" customWidth="1"/>
    <col min="9735" max="9735" width="13.42578125" style="152" customWidth="1"/>
    <col min="9736" max="9736" width="14" style="152" customWidth="1"/>
    <col min="9737" max="9737" width="15" style="152" customWidth="1"/>
    <col min="9738" max="9738" width="11.42578125" style="152"/>
    <col min="9739" max="9739" width="17.28515625" style="152" customWidth="1"/>
    <col min="9740" max="9984" width="11.42578125" style="152"/>
    <col min="9985" max="9985" width="5" style="152" customWidth="1"/>
    <col min="9986" max="9986" width="43" style="152" customWidth="1"/>
    <col min="9987" max="9987" width="12.85546875" style="152" customWidth="1"/>
    <col min="9988" max="9988" width="13.28515625" style="152" customWidth="1"/>
    <col min="9989" max="9989" width="15" style="152" customWidth="1"/>
    <col min="9990" max="9990" width="16.5703125" style="152" customWidth="1"/>
    <col min="9991" max="9991" width="13.42578125" style="152" customWidth="1"/>
    <col min="9992" max="9992" width="14" style="152" customWidth="1"/>
    <col min="9993" max="9993" width="15" style="152" customWidth="1"/>
    <col min="9994" max="9994" width="11.42578125" style="152"/>
    <col min="9995" max="9995" width="17.28515625" style="152" customWidth="1"/>
    <col min="9996" max="10240" width="11.42578125" style="152"/>
    <col min="10241" max="10241" width="5" style="152" customWidth="1"/>
    <col min="10242" max="10242" width="43" style="152" customWidth="1"/>
    <col min="10243" max="10243" width="12.85546875" style="152" customWidth="1"/>
    <col min="10244" max="10244" width="13.28515625" style="152" customWidth="1"/>
    <col min="10245" max="10245" width="15" style="152" customWidth="1"/>
    <col min="10246" max="10246" width="16.5703125" style="152" customWidth="1"/>
    <col min="10247" max="10247" width="13.42578125" style="152" customWidth="1"/>
    <col min="10248" max="10248" width="14" style="152" customWidth="1"/>
    <col min="10249" max="10249" width="15" style="152" customWidth="1"/>
    <col min="10250" max="10250" width="11.42578125" style="152"/>
    <col min="10251" max="10251" width="17.28515625" style="152" customWidth="1"/>
    <col min="10252" max="10496" width="11.42578125" style="152"/>
    <col min="10497" max="10497" width="5" style="152" customWidth="1"/>
    <col min="10498" max="10498" width="43" style="152" customWidth="1"/>
    <col min="10499" max="10499" width="12.85546875" style="152" customWidth="1"/>
    <col min="10500" max="10500" width="13.28515625" style="152" customWidth="1"/>
    <col min="10501" max="10501" width="15" style="152" customWidth="1"/>
    <col min="10502" max="10502" width="16.5703125" style="152" customWidth="1"/>
    <col min="10503" max="10503" width="13.42578125" style="152" customWidth="1"/>
    <col min="10504" max="10504" width="14" style="152" customWidth="1"/>
    <col min="10505" max="10505" width="15" style="152" customWidth="1"/>
    <col min="10506" max="10506" width="11.42578125" style="152"/>
    <col min="10507" max="10507" width="17.28515625" style="152" customWidth="1"/>
    <col min="10508" max="10752" width="11.42578125" style="152"/>
    <col min="10753" max="10753" width="5" style="152" customWidth="1"/>
    <col min="10754" max="10754" width="43" style="152" customWidth="1"/>
    <col min="10755" max="10755" width="12.85546875" style="152" customWidth="1"/>
    <col min="10756" max="10756" width="13.28515625" style="152" customWidth="1"/>
    <col min="10757" max="10757" width="15" style="152" customWidth="1"/>
    <col min="10758" max="10758" width="16.5703125" style="152" customWidth="1"/>
    <col min="10759" max="10759" width="13.42578125" style="152" customWidth="1"/>
    <col min="10760" max="10760" width="14" style="152" customWidth="1"/>
    <col min="10761" max="10761" width="15" style="152" customWidth="1"/>
    <col min="10762" max="10762" width="11.42578125" style="152"/>
    <col min="10763" max="10763" width="17.28515625" style="152" customWidth="1"/>
    <col min="10764" max="11008" width="11.42578125" style="152"/>
    <col min="11009" max="11009" width="5" style="152" customWidth="1"/>
    <col min="11010" max="11010" width="43" style="152" customWidth="1"/>
    <col min="11011" max="11011" width="12.85546875" style="152" customWidth="1"/>
    <col min="11012" max="11012" width="13.28515625" style="152" customWidth="1"/>
    <col min="11013" max="11013" width="15" style="152" customWidth="1"/>
    <col min="11014" max="11014" width="16.5703125" style="152" customWidth="1"/>
    <col min="11015" max="11015" width="13.42578125" style="152" customWidth="1"/>
    <col min="11016" max="11016" width="14" style="152" customWidth="1"/>
    <col min="11017" max="11017" width="15" style="152" customWidth="1"/>
    <col min="11018" max="11018" width="11.42578125" style="152"/>
    <col min="11019" max="11019" width="17.28515625" style="152" customWidth="1"/>
    <col min="11020" max="11264" width="11.42578125" style="152"/>
    <col min="11265" max="11265" width="5" style="152" customWidth="1"/>
    <col min="11266" max="11266" width="43" style="152" customWidth="1"/>
    <col min="11267" max="11267" width="12.85546875" style="152" customWidth="1"/>
    <col min="11268" max="11268" width="13.28515625" style="152" customWidth="1"/>
    <col min="11269" max="11269" width="15" style="152" customWidth="1"/>
    <col min="11270" max="11270" width="16.5703125" style="152" customWidth="1"/>
    <col min="11271" max="11271" width="13.42578125" style="152" customWidth="1"/>
    <col min="11272" max="11272" width="14" style="152" customWidth="1"/>
    <col min="11273" max="11273" width="15" style="152" customWidth="1"/>
    <col min="11274" max="11274" width="11.42578125" style="152"/>
    <col min="11275" max="11275" width="17.28515625" style="152" customWidth="1"/>
    <col min="11276" max="11520" width="11.42578125" style="152"/>
    <col min="11521" max="11521" width="5" style="152" customWidth="1"/>
    <col min="11522" max="11522" width="43" style="152" customWidth="1"/>
    <col min="11523" max="11523" width="12.85546875" style="152" customWidth="1"/>
    <col min="11524" max="11524" width="13.28515625" style="152" customWidth="1"/>
    <col min="11525" max="11525" width="15" style="152" customWidth="1"/>
    <col min="11526" max="11526" width="16.5703125" style="152" customWidth="1"/>
    <col min="11527" max="11527" width="13.42578125" style="152" customWidth="1"/>
    <col min="11528" max="11528" width="14" style="152" customWidth="1"/>
    <col min="11529" max="11529" width="15" style="152" customWidth="1"/>
    <col min="11530" max="11530" width="11.42578125" style="152"/>
    <col min="11531" max="11531" width="17.28515625" style="152" customWidth="1"/>
    <col min="11532" max="11776" width="11.42578125" style="152"/>
    <col min="11777" max="11777" width="5" style="152" customWidth="1"/>
    <col min="11778" max="11778" width="43" style="152" customWidth="1"/>
    <col min="11779" max="11779" width="12.85546875" style="152" customWidth="1"/>
    <col min="11780" max="11780" width="13.28515625" style="152" customWidth="1"/>
    <col min="11781" max="11781" width="15" style="152" customWidth="1"/>
    <col min="11782" max="11782" width="16.5703125" style="152" customWidth="1"/>
    <col min="11783" max="11783" width="13.42578125" style="152" customWidth="1"/>
    <col min="11784" max="11784" width="14" style="152" customWidth="1"/>
    <col min="11785" max="11785" width="15" style="152" customWidth="1"/>
    <col min="11786" max="11786" width="11.42578125" style="152"/>
    <col min="11787" max="11787" width="17.28515625" style="152" customWidth="1"/>
    <col min="11788" max="12032" width="11.42578125" style="152"/>
    <col min="12033" max="12033" width="5" style="152" customWidth="1"/>
    <col min="12034" max="12034" width="43" style="152" customWidth="1"/>
    <col min="12035" max="12035" width="12.85546875" style="152" customWidth="1"/>
    <col min="12036" max="12036" width="13.28515625" style="152" customWidth="1"/>
    <col min="12037" max="12037" width="15" style="152" customWidth="1"/>
    <col min="12038" max="12038" width="16.5703125" style="152" customWidth="1"/>
    <col min="12039" max="12039" width="13.42578125" style="152" customWidth="1"/>
    <col min="12040" max="12040" width="14" style="152" customWidth="1"/>
    <col min="12041" max="12041" width="15" style="152" customWidth="1"/>
    <col min="12042" max="12042" width="11.42578125" style="152"/>
    <col min="12043" max="12043" width="17.28515625" style="152" customWidth="1"/>
    <col min="12044" max="12288" width="11.42578125" style="152"/>
    <col min="12289" max="12289" width="5" style="152" customWidth="1"/>
    <col min="12290" max="12290" width="43" style="152" customWidth="1"/>
    <col min="12291" max="12291" width="12.85546875" style="152" customWidth="1"/>
    <col min="12292" max="12292" width="13.28515625" style="152" customWidth="1"/>
    <col min="12293" max="12293" width="15" style="152" customWidth="1"/>
    <col min="12294" max="12294" width="16.5703125" style="152" customWidth="1"/>
    <col min="12295" max="12295" width="13.42578125" style="152" customWidth="1"/>
    <col min="12296" max="12296" width="14" style="152" customWidth="1"/>
    <col min="12297" max="12297" width="15" style="152" customWidth="1"/>
    <col min="12298" max="12298" width="11.42578125" style="152"/>
    <col min="12299" max="12299" width="17.28515625" style="152" customWidth="1"/>
    <col min="12300" max="12544" width="11.42578125" style="152"/>
    <col min="12545" max="12545" width="5" style="152" customWidth="1"/>
    <col min="12546" max="12546" width="43" style="152" customWidth="1"/>
    <col min="12547" max="12547" width="12.85546875" style="152" customWidth="1"/>
    <col min="12548" max="12548" width="13.28515625" style="152" customWidth="1"/>
    <col min="12549" max="12549" width="15" style="152" customWidth="1"/>
    <col min="12550" max="12550" width="16.5703125" style="152" customWidth="1"/>
    <col min="12551" max="12551" width="13.42578125" style="152" customWidth="1"/>
    <col min="12552" max="12552" width="14" style="152" customWidth="1"/>
    <col min="12553" max="12553" width="15" style="152" customWidth="1"/>
    <col min="12554" max="12554" width="11.42578125" style="152"/>
    <col min="12555" max="12555" width="17.28515625" style="152" customWidth="1"/>
    <col min="12556" max="12800" width="11.42578125" style="152"/>
    <col min="12801" max="12801" width="5" style="152" customWidth="1"/>
    <col min="12802" max="12802" width="43" style="152" customWidth="1"/>
    <col min="12803" max="12803" width="12.85546875" style="152" customWidth="1"/>
    <col min="12804" max="12804" width="13.28515625" style="152" customWidth="1"/>
    <col min="12805" max="12805" width="15" style="152" customWidth="1"/>
    <col min="12806" max="12806" width="16.5703125" style="152" customWidth="1"/>
    <col min="12807" max="12807" width="13.42578125" style="152" customWidth="1"/>
    <col min="12808" max="12808" width="14" style="152" customWidth="1"/>
    <col min="12809" max="12809" width="15" style="152" customWidth="1"/>
    <col min="12810" max="12810" width="11.42578125" style="152"/>
    <col min="12811" max="12811" width="17.28515625" style="152" customWidth="1"/>
    <col min="12812" max="13056" width="11.42578125" style="152"/>
    <col min="13057" max="13057" width="5" style="152" customWidth="1"/>
    <col min="13058" max="13058" width="43" style="152" customWidth="1"/>
    <col min="13059" max="13059" width="12.85546875" style="152" customWidth="1"/>
    <col min="13060" max="13060" width="13.28515625" style="152" customWidth="1"/>
    <col min="13061" max="13061" width="15" style="152" customWidth="1"/>
    <col min="13062" max="13062" width="16.5703125" style="152" customWidth="1"/>
    <col min="13063" max="13063" width="13.42578125" style="152" customWidth="1"/>
    <col min="13064" max="13064" width="14" style="152" customWidth="1"/>
    <col min="13065" max="13065" width="15" style="152" customWidth="1"/>
    <col min="13066" max="13066" width="11.42578125" style="152"/>
    <col min="13067" max="13067" width="17.28515625" style="152" customWidth="1"/>
    <col min="13068" max="13312" width="11.42578125" style="152"/>
    <col min="13313" max="13313" width="5" style="152" customWidth="1"/>
    <col min="13314" max="13314" width="43" style="152" customWidth="1"/>
    <col min="13315" max="13315" width="12.85546875" style="152" customWidth="1"/>
    <col min="13316" max="13316" width="13.28515625" style="152" customWidth="1"/>
    <col min="13317" max="13317" width="15" style="152" customWidth="1"/>
    <col min="13318" max="13318" width="16.5703125" style="152" customWidth="1"/>
    <col min="13319" max="13319" width="13.42578125" style="152" customWidth="1"/>
    <col min="13320" max="13320" width="14" style="152" customWidth="1"/>
    <col min="13321" max="13321" width="15" style="152" customWidth="1"/>
    <col min="13322" max="13322" width="11.42578125" style="152"/>
    <col min="13323" max="13323" width="17.28515625" style="152" customWidth="1"/>
    <col min="13324" max="13568" width="11.42578125" style="152"/>
    <col min="13569" max="13569" width="5" style="152" customWidth="1"/>
    <col min="13570" max="13570" width="43" style="152" customWidth="1"/>
    <col min="13571" max="13571" width="12.85546875" style="152" customWidth="1"/>
    <col min="13572" max="13572" width="13.28515625" style="152" customWidth="1"/>
    <col min="13573" max="13573" width="15" style="152" customWidth="1"/>
    <col min="13574" max="13574" width="16.5703125" style="152" customWidth="1"/>
    <col min="13575" max="13575" width="13.42578125" style="152" customWidth="1"/>
    <col min="13576" max="13576" width="14" style="152" customWidth="1"/>
    <col min="13577" max="13577" width="15" style="152" customWidth="1"/>
    <col min="13578" max="13578" width="11.42578125" style="152"/>
    <col min="13579" max="13579" width="17.28515625" style="152" customWidth="1"/>
    <col min="13580" max="13824" width="11.42578125" style="152"/>
    <col min="13825" max="13825" width="5" style="152" customWidth="1"/>
    <col min="13826" max="13826" width="43" style="152" customWidth="1"/>
    <col min="13827" max="13827" width="12.85546875" style="152" customWidth="1"/>
    <col min="13828" max="13828" width="13.28515625" style="152" customWidth="1"/>
    <col min="13829" max="13829" width="15" style="152" customWidth="1"/>
    <col min="13830" max="13830" width="16.5703125" style="152" customWidth="1"/>
    <col min="13831" max="13831" width="13.42578125" style="152" customWidth="1"/>
    <col min="13832" max="13832" width="14" style="152" customWidth="1"/>
    <col min="13833" max="13833" width="15" style="152" customWidth="1"/>
    <col min="13834" max="13834" width="11.42578125" style="152"/>
    <col min="13835" max="13835" width="17.28515625" style="152" customWidth="1"/>
    <col min="13836" max="14080" width="11.42578125" style="152"/>
    <col min="14081" max="14081" width="5" style="152" customWidth="1"/>
    <col min="14082" max="14082" width="43" style="152" customWidth="1"/>
    <col min="14083" max="14083" width="12.85546875" style="152" customWidth="1"/>
    <col min="14084" max="14084" width="13.28515625" style="152" customWidth="1"/>
    <col min="14085" max="14085" width="15" style="152" customWidth="1"/>
    <col min="14086" max="14086" width="16.5703125" style="152" customWidth="1"/>
    <col min="14087" max="14087" width="13.42578125" style="152" customWidth="1"/>
    <col min="14088" max="14088" width="14" style="152" customWidth="1"/>
    <col min="14089" max="14089" width="15" style="152" customWidth="1"/>
    <col min="14090" max="14090" width="11.42578125" style="152"/>
    <col min="14091" max="14091" width="17.28515625" style="152" customWidth="1"/>
    <col min="14092" max="14336" width="11.42578125" style="152"/>
    <col min="14337" max="14337" width="5" style="152" customWidth="1"/>
    <col min="14338" max="14338" width="43" style="152" customWidth="1"/>
    <col min="14339" max="14339" width="12.85546875" style="152" customWidth="1"/>
    <col min="14340" max="14340" width="13.28515625" style="152" customWidth="1"/>
    <col min="14341" max="14341" width="15" style="152" customWidth="1"/>
    <col min="14342" max="14342" width="16.5703125" style="152" customWidth="1"/>
    <col min="14343" max="14343" width="13.42578125" style="152" customWidth="1"/>
    <col min="14344" max="14344" width="14" style="152" customWidth="1"/>
    <col min="14345" max="14345" width="15" style="152" customWidth="1"/>
    <col min="14346" max="14346" width="11.42578125" style="152"/>
    <col min="14347" max="14347" width="17.28515625" style="152" customWidth="1"/>
    <col min="14348" max="14592" width="11.42578125" style="152"/>
    <col min="14593" max="14593" width="5" style="152" customWidth="1"/>
    <col min="14594" max="14594" width="43" style="152" customWidth="1"/>
    <col min="14595" max="14595" width="12.85546875" style="152" customWidth="1"/>
    <col min="14596" max="14596" width="13.28515625" style="152" customWidth="1"/>
    <col min="14597" max="14597" width="15" style="152" customWidth="1"/>
    <col min="14598" max="14598" width="16.5703125" style="152" customWidth="1"/>
    <col min="14599" max="14599" width="13.42578125" style="152" customWidth="1"/>
    <col min="14600" max="14600" width="14" style="152" customWidth="1"/>
    <col min="14601" max="14601" width="15" style="152" customWidth="1"/>
    <col min="14602" max="14602" width="11.42578125" style="152"/>
    <col min="14603" max="14603" width="17.28515625" style="152" customWidth="1"/>
    <col min="14604" max="14848" width="11.42578125" style="152"/>
    <col min="14849" max="14849" width="5" style="152" customWidth="1"/>
    <col min="14850" max="14850" width="43" style="152" customWidth="1"/>
    <col min="14851" max="14851" width="12.85546875" style="152" customWidth="1"/>
    <col min="14852" max="14852" width="13.28515625" style="152" customWidth="1"/>
    <col min="14853" max="14853" width="15" style="152" customWidth="1"/>
    <col min="14854" max="14854" width="16.5703125" style="152" customWidth="1"/>
    <col min="14855" max="14855" width="13.42578125" style="152" customWidth="1"/>
    <col min="14856" max="14856" width="14" style="152" customWidth="1"/>
    <col min="14857" max="14857" width="15" style="152" customWidth="1"/>
    <col min="14858" max="14858" width="11.42578125" style="152"/>
    <col min="14859" max="14859" width="17.28515625" style="152" customWidth="1"/>
    <col min="14860" max="15104" width="11.42578125" style="152"/>
    <col min="15105" max="15105" width="5" style="152" customWidth="1"/>
    <col min="15106" max="15106" width="43" style="152" customWidth="1"/>
    <col min="15107" max="15107" width="12.85546875" style="152" customWidth="1"/>
    <col min="15108" max="15108" width="13.28515625" style="152" customWidth="1"/>
    <col min="15109" max="15109" width="15" style="152" customWidth="1"/>
    <col min="15110" max="15110" width="16.5703125" style="152" customWidth="1"/>
    <col min="15111" max="15111" width="13.42578125" style="152" customWidth="1"/>
    <col min="15112" max="15112" width="14" style="152" customWidth="1"/>
    <col min="15113" max="15113" width="15" style="152" customWidth="1"/>
    <col min="15114" max="15114" width="11.42578125" style="152"/>
    <col min="15115" max="15115" width="17.28515625" style="152" customWidth="1"/>
    <col min="15116" max="15360" width="11.42578125" style="152"/>
    <col min="15361" max="15361" width="5" style="152" customWidth="1"/>
    <col min="15362" max="15362" width="43" style="152" customWidth="1"/>
    <col min="15363" max="15363" width="12.85546875" style="152" customWidth="1"/>
    <col min="15364" max="15364" width="13.28515625" style="152" customWidth="1"/>
    <col min="15365" max="15365" width="15" style="152" customWidth="1"/>
    <col min="15366" max="15366" width="16.5703125" style="152" customWidth="1"/>
    <col min="15367" max="15367" width="13.42578125" style="152" customWidth="1"/>
    <col min="15368" max="15368" width="14" style="152" customWidth="1"/>
    <col min="15369" max="15369" width="15" style="152" customWidth="1"/>
    <col min="15370" max="15370" width="11.42578125" style="152"/>
    <col min="15371" max="15371" width="17.28515625" style="152" customWidth="1"/>
    <col min="15372" max="15616" width="11.42578125" style="152"/>
    <col min="15617" max="15617" width="5" style="152" customWidth="1"/>
    <col min="15618" max="15618" width="43" style="152" customWidth="1"/>
    <col min="15619" max="15619" width="12.85546875" style="152" customWidth="1"/>
    <col min="15620" max="15620" width="13.28515625" style="152" customWidth="1"/>
    <col min="15621" max="15621" width="15" style="152" customWidth="1"/>
    <col min="15622" max="15622" width="16.5703125" style="152" customWidth="1"/>
    <col min="15623" max="15623" width="13.42578125" style="152" customWidth="1"/>
    <col min="15624" max="15624" width="14" style="152" customWidth="1"/>
    <col min="15625" max="15625" width="15" style="152" customWidth="1"/>
    <col min="15626" max="15626" width="11.42578125" style="152"/>
    <col min="15627" max="15627" width="17.28515625" style="152" customWidth="1"/>
    <col min="15628" max="15872" width="11.42578125" style="152"/>
    <col min="15873" max="15873" width="5" style="152" customWidth="1"/>
    <col min="15874" max="15874" width="43" style="152" customWidth="1"/>
    <col min="15875" max="15875" width="12.85546875" style="152" customWidth="1"/>
    <col min="15876" max="15876" width="13.28515625" style="152" customWidth="1"/>
    <col min="15877" max="15877" width="15" style="152" customWidth="1"/>
    <col min="15878" max="15878" width="16.5703125" style="152" customWidth="1"/>
    <col min="15879" max="15879" width="13.42578125" style="152" customWidth="1"/>
    <col min="15880" max="15880" width="14" style="152" customWidth="1"/>
    <col min="15881" max="15881" width="15" style="152" customWidth="1"/>
    <col min="15882" max="15882" width="11.42578125" style="152"/>
    <col min="15883" max="15883" width="17.28515625" style="152" customWidth="1"/>
    <col min="15884" max="16128" width="11.42578125" style="152"/>
    <col min="16129" max="16129" width="5" style="152" customWidth="1"/>
    <col min="16130" max="16130" width="43" style="152" customWidth="1"/>
    <col min="16131" max="16131" width="12.85546875" style="152" customWidth="1"/>
    <col min="16132" max="16132" width="13.28515625" style="152" customWidth="1"/>
    <col min="16133" max="16133" width="15" style="152" customWidth="1"/>
    <col min="16134" max="16134" width="16.5703125" style="152" customWidth="1"/>
    <col min="16135" max="16135" width="13.42578125" style="152" customWidth="1"/>
    <col min="16136" max="16136" width="14" style="152" customWidth="1"/>
    <col min="16137" max="16137" width="15" style="152" customWidth="1"/>
    <col min="16138" max="16138" width="11.42578125" style="152"/>
    <col min="16139" max="16139" width="17.28515625" style="152" customWidth="1"/>
    <col min="16140" max="16384" width="11.42578125" style="152"/>
  </cols>
  <sheetData>
    <row r="1" spans="2:11" ht="13.5" thickBot="1" x14ac:dyDescent="0.25"/>
    <row r="2" spans="2:11" x14ac:dyDescent="0.2">
      <c r="B2" s="214" t="s">
        <v>0</v>
      </c>
      <c r="C2" s="215"/>
      <c r="D2" s="215"/>
      <c r="E2" s="215"/>
      <c r="F2" s="215"/>
      <c r="G2" s="215"/>
      <c r="H2" s="215"/>
      <c r="I2" s="216"/>
    </row>
    <row r="3" spans="2:11" x14ac:dyDescent="0.2">
      <c r="B3" s="217" t="s">
        <v>246</v>
      </c>
      <c r="C3" s="218"/>
      <c r="D3" s="218"/>
      <c r="E3" s="218"/>
      <c r="F3" s="218"/>
      <c r="G3" s="218"/>
      <c r="H3" s="218"/>
      <c r="I3" s="219"/>
    </row>
    <row r="4" spans="2:11" x14ac:dyDescent="0.2">
      <c r="B4" s="217" t="s">
        <v>247</v>
      </c>
      <c r="C4" s="218"/>
      <c r="D4" s="218"/>
      <c r="E4" s="218"/>
      <c r="F4" s="218"/>
      <c r="G4" s="218"/>
      <c r="H4" s="218"/>
      <c r="I4" s="219"/>
    </row>
    <row r="5" spans="2:11" ht="13.5" thickBot="1" x14ac:dyDescent="0.25">
      <c r="B5" s="220" t="s">
        <v>3</v>
      </c>
      <c r="C5" s="221"/>
      <c r="D5" s="221"/>
      <c r="E5" s="221"/>
      <c r="F5" s="221"/>
      <c r="G5" s="221"/>
      <c r="H5" s="221"/>
      <c r="I5" s="222"/>
    </row>
    <row r="6" spans="2:11" ht="76.5" x14ac:dyDescent="0.2">
      <c r="B6" s="176" t="s">
        <v>248</v>
      </c>
      <c r="C6" s="176" t="s">
        <v>249</v>
      </c>
      <c r="D6" s="176" t="s">
        <v>250</v>
      </c>
      <c r="E6" s="176" t="s">
        <v>251</v>
      </c>
      <c r="F6" s="176" t="s">
        <v>252</v>
      </c>
      <c r="G6" s="176" t="s">
        <v>229</v>
      </c>
      <c r="H6" s="176" t="s">
        <v>253</v>
      </c>
      <c r="I6" s="176" t="s">
        <v>254</v>
      </c>
    </row>
    <row r="7" spans="2:11" ht="13.5" thickBot="1" x14ac:dyDescent="0.25">
      <c r="B7" s="153" t="s">
        <v>255</v>
      </c>
      <c r="C7" s="153" t="s">
        <v>256</v>
      </c>
      <c r="D7" s="153" t="s">
        <v>257</v>
      </c>
      <c r="E7" s="153" t="s">
        <v>258</v>
      </c>
      <c r="F7" s="153" t="s">
        <v>259</v>
      </c>
      <c r="G7" s="153" t="s">
        <v>260</v>
      </c>
      <c r="H7" s="153" t="s">
        <v>261</v>
      </c>
      <c r="I7" s="153" t="s">
        <v>262</v>
      </c>
    </row>
    <row r="8" spans="2:11" ht="12.75" customHeight="1" x14ac:dyDescent="0.2">
      <c r="B8" s="154" t="s">
        <v>263</v>
      </c>
      <c r="C8" s="155">
        <f t="shared" ref="C8:I8" si="0">C9+C13</f>
        <v>312767926.60000002</v>
      </c>
      <c r="D8" s="155">
        <f t="shared" si="0"/>
        <v>508409203.24000001</v>
      </c>
      <c r="E8" s="155">
        <f t="shared" si="0"/>
        <v>353072950.16999996</v>
      </c>
      <c r="F8" s="155">
        <f t="shared" si="0"/>
        <v>0</v>
      </c>
      <c r="G8" s="155">
        <f t="shared" si="0"/>
        <v>468104179.67000002</v>
      </c>
      <c r="H8" s="155">
        <f t="shared" si="0"/>
        <v>42151088.530000001</v>
      </c>
      <c r="I8" s="155">
        <f t="shared" si="0"/>
        <v>0</v>
      </c>
    </row>
    <row r="9" spans="2:11" ht="12.75" customHeight="1" x14ac:dyDescent="0.2">
      <c r="B9" s="154" t="s">
        <v>264</v>
      </c>
      <c r="C9" s="155">
        <f t="shared" ref="C9:I9" si="1">SUM(C10:C12)</f>
        <v>97000000</v>
      </c>
      <c r="D9" s="155">
        <f t="shared" si="1"/>
        <v>99000000</v>
      </c>
      <c r="E9" s="155">
        <f t="shared" si="1"/>
        <v>137305023.56999999</v>
      </c>
      <c r="F9" s="155">
        <f t="shared" si="1"/>
        <v>0</v>
      </c>
      <c r="G9" s="155">
        <f t="shared" si="1"/>
        <v>58694976.43</v>
      </c>
      <c r="H9" s="155">
        <f t="shared" si="1"/>
        <v>6076032.1399999997</v>
      </c>
      <c r="I9" s="155">
        <f t="shared" si="1"/>
        <v>0</v>
      </c>
    </row>
    <row r="10" spans="2:11" x14ac:dyDescent="0.2">
      <c r="B10" s="156" t="s">
        <v>265</v>
      </c>
      <c r="C10" s="155">
        <v>97000000</v>
      </c>
      <c r="D10" s="155">
        <v>99000000</v>
      </c>
      <c r="E10" s="155">
        <v>137305023.56999999</v>
      </c>
      <c r="F10" s="155"/>
      <c r="G10" s="157">
        <v>58694976.43</v>
      </c>
      <c r="H10" s="155">
        <v>6076032.1399999997</v>
      </c>
      <c r="I10" s="155">
        <v>0</v>
      </c>
    </row>
    <row r="11" spans="2:11" x14ac:dyDescent="0.2">
      <c r="B11" s="156" t="s">
        <v>266</v>
      </c>
      <c r="C11" s="157">
        <v>0</v>
      </c>
      <c r="D11" s="157">
        <v>0</v>
      </c>
      <c r="E11" s="157">
        <v>0</v>
      </c>
      <c r="F11" s="157"/>
      <c r="G11" s="157">
        <v>0</v>
      </c>
      <c r="H11" s="157">
        <v>0</v>
      </c>
      <c r="I11" s="157">
        <v>0</v>
      </c>
    </row>
    <row r="12" spans="2:11" x14ac:dyDescent="0.2">
      <c r="B12" s="156" t="s">
        <v>267</v>
      </c>
      <c r="C12" s="157">
        <v>0</v>
      </c>
      <c r="D12" s="157">
        <v>0</v>
      </c>
      <c r="E12" s="157">
        <v>0</v>
      </c>
      <c r="F12" s="157"/>
      <c r="G12" s="157">
        <v>0</v>
      </c>
      <c r="H12" s="157">
        <v>0</v>
      </c>
      <c r="I12" s="157">
        <v>0</v>
      </c>
    </row>
    <row r="13" spans="2:11" ht="12.75" customHeight="1" x14ac:dyDescent="0.2">
      <c r="B13" s="154" t="s">
        <v>268</v>
      </c>
      <c r="C13" s="155">
        <f t="shared" ref="C13:I13" si="2">SUM(C14:C16)</f>
        <v>215767926.59999999</v>
      </c>
      <c r="D13" s="155">
        <f t="shared" si="2"/>
        <v>409409203.24000001</v>
      </c>
      <c r="E13" s="155">
        <f t="shared" si="2"/>
        <v>215767926.59999999</v>
      </c>
      <c r="F13" s="155">
        <f t="shared" si="2"/>
        <v>0</v>
      </c>
      <c r="G13" s="155">
        <f t="shared" si="2"/>
        <v>409409203.24000001</v>
      </c>
      <c r="H13" s="155">
        <f t="shared" si="2"/>
        <v>36075056.390000001</v>
      </c>
      <c r="I13" s="155">
        <f t="shared" si="2"/>
        <v>0</v>
      </c>
    </row>
    <row r="14" spans="2:11" x14ac:dyDescent="0.2">
      <c r="B14" s="156" t="s">
        <v>269</v>
      </c>
      <c r="C14" s="155">
        <v>215767926.59999999</v>
      </c>
      <c r="D14" s="155">
        <v>409409203.24000001</v>
      </c>
      <c r="E14" s="155">
        <v>215767926.59999999</v>
      </c>
      <c r="F14" s="155"/>
      <c r="G14" s="157">
        <v>409409203.24000001</v>
      </c>
      <c r="H14" s="155">
        <f>36075173.42-117.03</f>
        <v>36075056.390000001</v>
      </c>
      <c r="I14" s="155">
        <v>0</v>
      </c>
      <c r="K14" s="158">
        <f>23985790+12089266</f>
        <v>36075056</v>
      </c>
    </row>
    <row r="15" spans="2:11" x14ac:dyDescent="0.2">
      <c r="B15" s="156" t="s">
        <v>270</v>
      </c>
      <c r="C15" s="157">
        <v>0</v>
      </c>
      <c r="D15" s="157">
        <v>0</v>
      </c>
      <c r="E15" s="157">
        <v>0</v>
      </c>
      <c r="F15" s="157"/>
      <c r="G15" s="157">
        <v>0</v>
      </c>
      <c r="H15" s="157">
        <v>0</v>
      </c>
      <c r="I15" s="157">
        <v>0</v>
      </c>
    </row>
    <row r="16" spans="2:11" x14ac:dyDescent="0.2">
      <c r="B16" s="156" t="s">
        <v>271</v>
      </c>
      <c r="C16" s="157">
        <v>0</v>
      </c>
      <c r="D16" s="157">
        <v>0</v>
      </c>
      <c r="E16" s="157">
        <v>0</v>
      </c>
      <c r="F16" s="157"/>
      <c r="G16" s="157">
        <v>0</v>
      </c>
      <c r="H16" s="157">
        <v>0</v>
      </c>
      <c r="I16" s="157">
        <v>0</v>
      </c>
    </row>
    <row r="17" spans="2:9" x14ac:dyDescent="0.2">
      <c r="B17" s="154" t="s">
        <v>272</v>
      </c>
      <c r="C17" s="155">
        <v>591671653.33000004</v>
      </c>
      <c r="D17" s="159"/>
      <c r="E17" s="159"/>
      <c r="F17" s="159"/>
      <c r="G17" s="160">
        <v>510384005.91000003</v>
      </c>
      <c r="H17" s="159"/>
      <c r="I17" s="159"/>
    </row>
    <row r="18" spans="2:9" x14ac:dyDescent="0.2">
      <c r="B18" s="161"/>
      <c r="C18" s="157"/>
      <c r="D18" s="157"/>
      <c r="E18" s="157"/>
      <c r="F18" s="157"/>
      <c r="G18" s="157"/>
      <c r="H18" s="157"/>
      <c r="I18" s="157"/>
    </row>
    <row r="19" spans="2:9" ht="12.75" customHeight="1" x14ac:dyDescent="0.2">
      <c r="B19" s="162" t="s">
        <v>273</v>
      </c>
      <c r="C19" s="155">
        <f>C8+C17</f>
        <v>904439579.93000007</v>
      </c>
      <c r="D19" s="155">
        <f t="shared" ref="D19:I19" si="3">D8+D17</f>
        <v>508409203.24000001</v>
      </c>
      <c r="E19" s="155">
        <f t="shared" si="3"/>
        <v>353072950.16999996</v>
      </c>
      <c r="F19" s="155">
        <f t="shared" si="3"/>
        <v>0</v>
      </c>
      <c r="G19" s="155">
        <f t="shared" si="3"/>
        <v>978488185.58000004</v>
      </c>
      <c r="H19" s="155">
        <f t="shared" si="3"/>
        <v>42151088.530000001</v>
      </c>
      <c r="I19" s="155">
        <f t="shared" si="3"/>
        <v>0</v>
      </c>
    </row>
    <row r="20" spans="2:9" x14ac:dyDescent="0.2">
      <c r="B20" s="154"/>
      <c r="C20" s="155"/>
      <c r="D20" s="155"/>
      <c r="E20" s="155"/>
      <c r="F20" s="155"/>
      <c r="G20" s="155"/>
      <c r="H20" s="155"/>
      <c r="I20" s="155"/>
    </row>
    <row r="21" spans="2:9" ht="12.75" customHeight="1" x14ac:dyDescent="0.2">
      <c r="B21" s="154" t="s">
        <v>274</v>
      </c>
      <c r="C21" s="155">
        <f t="shared" ref="C21:I21" si="4">SUM(C22:C24)</f>
        <v>0</v>
      </c>
      <c r="D21" s="155">
        <f t="shared" si="4"/>
        <v>0</v>
      </c>
      <c r="E21" s="155">
        <f t="shared" si="4"/>
        <v>0</v>
      </c>
      <c r="F21" s="155">
        <f t="shared" si="4"/>
        <v>0</v>
      </c>
      <c r="G21" s="155">
        <f t="shared" si="4"/>
        <v>0</v>
      </c>
      <c r="H21" s="155">
        <f t="shared" si="4"/>
        <v>0</v>
      </c>
      <c r="I21" s="155">
        <f t="shared" si="4"/>
        <v>0</v>
      </c>
    </row>
    <row r="22" spans="2:9" ht="12.75" customHeight="1" x14ac:dyDescent="0.2">
      <c r="B22" s="161" t="s">
        <v>275</v>
      </c>
      <c r="C22" s="157"/>
      <c r="D22" s="157"/>
      <c r="E22" s="157"/>
      <c r="F22" s="157"/>
      <c r="G22" s="157">
        <f>C22+D22-E22+F22</f>
        <v>0</v>
      </c>
      <c r="H22" s="157"/>
      <c r="I22" s="157"/>
    </row>
    <row r="23" spans="2:9" ht="12.75" customHeight="1" x14ac:dyDescent="0.2">
      <c r="B23" s="161" t="s">
        <v>276</v>
      </c>
      <c r="C23" s="157"/>
      <c r="D23" s="157"/>
      <c r="E23" s="157"/>
      <c r="F23" s="157"/>
      <c r="G23" s="157">
        <f>C23+D23-E23+F23</f>
        <v>0</v>
      </c>
      <c r="H23" s="157"/>
      <c r="I23" s="157"/>
    </row>
    <row r="24" spans="2:9" ht="12.75" customHeight="1" x14ac:dyDescent="0.2">
      <c r="B24" s="161" t="s">
        <v>277</v>
      </c>
      <c r="C24" s="157"/>
      <c r="D24" s="157"/>
      <c r="E24" s="157"/>
      <c r="F24" s="157"/>
      <c r="G24" s="157">
        <f>C24+D24-E24+F24</f>
        <v>0</v>
      </c>
      <c r="H24" s="157"/>
      <c r="I24" s="157"/>
    </row>
    <row r="25" spans="2:9" x14ac:dyDescent="0.2">
      <c r="B25" s="163"/>
      <c r="C25" s="164"/>
      <c r="D25" s="164"/>
      <c r="E25" s="164"/>
      <c r="F25" s="164"/>
      <c r="G25" s="164"/>
      <c r="H25" s="164"/>
      <c r="I25" s="164"/>
    </row>
    <row r="26" spans="2:9" ht="25.5" x14ac:dyDescent="0.2">
      <c r="B26" s="162" t="s">
        <v>278</v>
      </c>
      <c r="C26" s="155">
        <f t="shared" ref="C26:I26" si="5">SUM(C27:C29)</f>
        <v>0</v>
      </c>
      <c r="D26" s="155">
        <f t="shared" si="5"/>
        <v>0</v>
      </c>
      <c r="E26" s="155">
        <f t="shared" si="5"/>
        <v>0</v>
      </c>
      <c r="F26" s="155">
        <f t="shared" si="5"/>
        <v>0</v>
      </c>
      <c r="G26" s="155">
        <f t="shared" si="5"/>
        <v>0</v>
      </c>
      <c r="H26" s="155">
        <f t="shared" si="5"/>
        <v>0</v>
      </c>
      <c r="I26" s="155">
        <f t="shared" si="5"/>
        <v>0</v>
      </c>
    </row>
    <row r="27" spans="2:9" ht="12.75" customHeight="1" x14ac:dyDescent="0.2">
      <c r="B27" s="161" t="s">
        <v>279</v>
      </c>
      <c r="C27" s="157"/>
      <c r="D27" s="157"/>
      <c r="E27" s="157"/>
      <c r="F27" s="157"/>
      <c r="G27" s="157">
        <f>C27+D27-E27+F27</f>
        <v>0</v>
      </c>
      <c r="H27" s="157"/>
      <c r="I27" s="157"/>
    </row>
    <row r="28" spans="2:9" ht="12.75" customHeight="1" x14ac:dyDescent="0.2">
      <c r="B28" s="161" t="s">
        <v>280</v>
      </c>
      <c r="C28" s="157"/>
      <c r="D28" s="157"/>
      <c r="E28" s="157"/>
      <c r="F28" s="157"/>
      <c r="G28" s="157">
        <f>C28+D28-E28+F28</f>
        <v>0</v>
      </c>
      <c r="H28" s="157"/>
      <c r="I28" s="157"/>
    </row>
    <row r="29" spans="2:9" ht="12.75" customHeight="1" x14ac:dyDescent="0.2">
      <c r="B29" s="161" t="s">
        <v>281</v>
      </c>
      <c r="C29" s="157"/>
      <c r="D29" s="157"/>
      <c r="E29" s="157"/>
      <c r="F29" s="157"/>
      <c r="G29" s="157">
        <f>C29+D29-E29+F29</f>
        <v>0</v>
      </c>
      <c r="H29" s="157"/>
      <c r="I29" s="157"/>
    </row>
    <row r="30" spans="2:9" ht="13.5" thickBot="1" x14ac:dyDescent="0.25">
      <c r="B30" s="165"/>
      <c r="C30" s="166"/>
      <c r="D30" s="166"/>
      <c r="E30" s="166"/>
      <c r="F30" s="166"/>
      <c r="G30" s="166"/>
      <c r="H30" s="166"/>
      <c r="I30" s="166"/>
    </row>
    <row r="31" spans="2:9" ht="18.75" customHeight="1" x14ac:dyDescent="0.2">
      <c r="B31" s="223" t="s">
        <v>282</v>
      </c>
      <c r="C31" s="223"/>
      <c r="D31" s="223"/>
      <c r="E31" s="223"/>
      <c r="F31" s="223"/>
      <c r="G31" s="223"/>
      <c r="H31" s="223"/>
      <c r="I31" s="223"/>
    </row>
    <row r="32" spans="2:9" x14ac:dyDescent="0.2">
      <c r="B32" s="167" t="s">
        <v>283</v>
      </c>
      <c r="C32" s="168"/>
      <c r="D32" s="169"/>
      <c r="E32" s="169"/>
      <c r="F32" s="169"/>
      <c r="G32" s="169"/>
      <c r="H32" s="169"/>
      <c r="I32" s="169"/>
    </row>
    <row r="33" spans="2:9" ht="13.5" thickBot="1" x14ac:dyDescent="0.25">
      <c r="B33" s="170"/>
      <c r="C33" s="168"/>
      <c r="D33" s="168"/>
      <c r="E33" s="168"/>
      <c r="F33" s="168"/>
      <c r="G33" s="168"/>
      <c r="H33" s="168"/>
      <c r="I33" s="168"/>
    </row>
    <row r="34" spans="2:9" ht="38.25" customHeight="1" x14ac:dyDescent="0.2">
      <c r="B34" s="224" t="s">
        <v>284</v>
      </c>
      <c r="C34" s="224" t="s">
        <v>285</v>
      </c>
      <c r="D34" s="224" t="s">
        <v>286</v>
      </c>
      <c r="E34" s="171" t="s">
        <v>287</v>
      </c>
      <c r="F34" s="224" t="s">
        <v>288</v>
      </c>
      <c r="G34" s="171" t="s">
        <v>289</v>
      </c>
      <c r="H34" s="168"/>
      <c r="I34" s="168"/>
    </row>
    <row r="35" spans="2:9" ht="15.75" customHeight="1" thickBot="1" x14ac:dyDescent="0.25">
      <c r="B35" s="225"/>
      <c r="C35" s="225"/>
      <c r="D35" s="225"/>
      <c r="E35" s="172" t="s">
        <v>290</v>
      </c>
      <c r="F35" s="225"/>
      <c r="G35" s="172" t="s">
        <v>291</v>
      </c>
      <c r="H35" s="168"/>
      <c r="I35" s="168"/>
    </row>
    <row r="36" spans="2:9" x14ac:dyDescent="0.2">
      <c r="B36" s="173" t="s">
        <v>292</v>
      </c>
      <c r="C36" s="155">
        <f>SUM(C37:C39)</f>
        <v>0</v>
      </c>
      <c r="D36" s="155">
        <f>SUM(D37:D39)</f>
        <v>0</v>
      </c>
      <c r="E36" s="155">
        <f>SUM(E37:E39)</f>
        <v>0</v>
      </c>
      <c r="F36" s="155">
        <f>SUM(F37:F39)</f>
        <v>0</v>
      </c>
      <c r="G36" s="155">
        <f>SUM(G37:G39)</f>
        <v>0</v>
      </c>
      <c r="H36" s="168"/>
      <c r="I36" s="168"/>
    </row>
    <row r="37" spans="2:9" x14ac:dyDescent="0.2">
      <c r="B37" s="161" t="s">
        <v>293</v>
      </c>
      <c r="C37" s="157"/>
      <c r="D37" s="157"/>
      <c r="E37" s="157"/>
      <c r="F37" s="157"/>
      <c r="G37" s="157"/>
      <c r="H37" s="168"/>
      <c r="I37" s="168"/>
    </row>
    <row r="38" spans="2:9" x14ac:dyDescent="0.2">
      <c r="B38" s="161" t="s">
        <v>294</v>
      </c>
      <c r="C38" s="157"/>
      <c r="D38" s="157"/>
      <c r="E38" s="157"/>
      <c r="F38" s="157"/>
      <c r="G38" s="157"/>
      <c r="H38" s="168"/>
      <c r="I38" s="168"/>
    </row>
    <row r="39" spans="2:9" ht="13.5" thickBot="1" x14ac:dyDescent="0.25">
      <c r="B39" s="174" t="s">
        <v>295</v>
      </c>
      <c r="C39" s="175"/>
      <c r="D39" s="175"/>
      <c r="E39" s="175"/>
      <c r="F39" s="175"/>
      <c r="G39" s="175"/>
      <c r="H39" s="168"/>
      <c r="I39" s="168"/>
    </row>
    <row r="41" spans="2:9" x14ac:dyDescent="0.2">
      <c r="B41" s="152" t="s">
        <v>124</v>
      </c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F1_ESF</vt:lpstr>
      <vt:lpstr>ECSF</vt:lpstr>
      <vt:lpstr>EFE</vt:lpstr>
      <vt:lpstr>EADPYOP</vt:lpstr>
      <vt:lpstr>F2_IADPOP</vt:lpstr>
      <vt:lpstr>'F1_ESF'!Títulos_a_imprimir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2020-08-10T19:48:07Z</dcterms:modified>
</cp:coreProperties>
</file>