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8115" windowHeight="7245" activeTab="5"/>
  </bookViews>
  <sheets>
    <sheet name="F1_ESF" sheetId="5" r:id="rId1"/>
    <sheet name="EA" sheetId="6" r:id="rId2"/>
    <sheet name="EFE" sheetId="4" r:id="rId3"/>
    <sheet name="EVHP" sheetId="7" r:id="rId4"/>
    <sheet name="ECSF" sheetId="8" r:id="rId5"/>
    <sheet name="IPC" sheetId="9" r:id="rId6"/>
    <sheet name="EAA" sheetId="10" r:id="rId7"/>
    <sheet name="F2_IADPOP" sheetId="11" r:id="rId8"/>
  </sheets>
  <definedNames>
    <definedName name="_xlnm.Print_Titles" localSheetId="0">F1_ESF!$2:$5</definedName>
  </definedNames>
  <calcPr calcId="145621"/>
</workbook>
</file>

<file path=xl/calcChain.xml><?xml version="1.0" encoding="utf-8"?>
<calcChain xmlns="http://schemas.openxmlformats.org/spreadsheetml/2006/main">
  <c r="G36" i="11" l="1"/>
  <c r="F36" i="11"/>
  <c r="E36" i="11"/>
  <c r="D36" i="11"/>
  <c r="C36" i="11"/>
  <c r="G29" i="11"/>
  <c r="G28" i="11"/>
  <c r="G27" i="11"/>
  <c r="G26" i="11" s="1"/>
  <c r="I26" i="11"/>
  <c r="H26" i="11"/>
  <c r="F26" i="11"/>
  <c r="E26" i="11"/>
  <c r="D26" i="11"/>
  <c r="C26" i="11"/>
  <c r="G24" i="11"/>
  <c r="G21" i="11" s="1"/>
  <c r="G23" i="11"/>
  <c r="G22" i="11"/>
  <c r="I21" i="11"/>
  <c r="H21" i="11"/>
  <c r="F21" i="11"/>
  <c r="E21" i="11"/>
  <c r="D21" i="11"/>
  <c r="C21" i="11"/>
  <c r="I13" i="11"/>
  <c r="H13" i="11"/>
  <c r="G13" i="11"/>
  <c r="F13" i="11"/>
  <c r="F8" i="11" s="1"/>
  <c r="F19" i="11" s="1"/>
  <c r="E13" i="11"/>
  <c r="D13" i="11"/>
  <c r="C13" i="11"/>
  <c r="I9" i="11"/>
  <c r="I8" i="11" s="1"/>
  <c r="I19" i="11" s="1"/>
  <c r="H9" i="11"/>
  <c r="G9" i="11"/>
  <c r="G8" i="11" s="1"/>
  <c r="G19" i="11" s="1"/>
  <c r="F9" i="11"/>
  <c r="E9" i="11"/>
  <c r="E8" i="11" s="1"/>
  <c r="E19" i="11" s="1"/>
  <c r="D9" i="11"/>
  <c r="D8" i="11" s="1"/>
  <c r="D19" i="11" s="1"/>
  <c r="C9" i="11"/>
  <c r="C8" i="11" s="1"/>
  <c r="C19" i="11" s="1"/>
  <c r="H8" i="11"/>
  <c r="H19" i="11" s="1"/>
  <c r="H37" i="7"/>
  <c r="H36" i="7"/>
  <c r="H35" i="7"/>
  <c r="H34" i="7"/>
  <c r="H33" i="7"/>
  <c r="H32" i="7"/>
  <c r="H31" i="7"/>
  <c r="H30" i="7"/>
  <c r="H29" i="7"/>
  <c r="H28" i="7"/>
  <c r="H27" i="7"/>
  <c r="G27" i="7"/>
  <c r="F27" i="7"/>
  <c r="E27" i="7"/>
  <c r="D27" i="7"/>
  <c r="D38" i="7" s="1"/>
  <c r="H26" i="7"/>
  <c r="H25" i="7"/>
  <c r="H24" i="7"/>
  <c r="H23" i="7"/>
  <c r="E22" i="7"/>
  <c r="E38" i="7" s="1"/>
  <c r="D22" i="7"/>
  <c r="H21" i="7"/>
  <c r="H20" i="7"/>
  <c r="H19" i="7"/>
  <c r="H18" i="7"/>
  <c r="H17" i="7"/>
  <c r="H16" i="7"/>
  <c r="H15" i="7"/>
  <c r="H14" i="7"/>
  <c r="H13" i="7"/>
  <c r="G12" i="7"/>
  <c r="G22" i="7" s="1"/>
  <c r="F12" i="7"/>
  <c r="F22" i="7" s="1"/>
  <c r="H22" i="7" s="1"/>
  <c r="E12" i="7"/>
  <c r="D12" i="7"/>
  <c r="H11" i="7"/>
  <c r="H10" i="7"/>
  <c r="H9" i="7"/>
  <c r="G8" i="7"/>
  <c r="F8" i="7"/>
  <c r="H8" i="7" s="1"/>
  <c r="E8" i="7"/>
  <c r="D8" i="7"/>
  <c r="F38" i="7" l="1"/>
  <c r="G38" i="7"/>
  <c r="H38" i="7"/>
  <c r="H12" i="7"/>
  <c r="G75" i="5" l="1"/>
  <c r="F75" i="5"/>
  <c r="G68" i="5"/>
  <c r="F68" i="5"/>
  <c r="G63" i="5"/>
  <c r="G79" i="5" s="1"/>
  <c r="F63" i="5"/>
  <c r="F79" i="5" s="1"/>
  <c r="D60" i="5"/>
  <c r="C60" i="5"/>
  <c r="G57" i="5"/>
  <c r="F57" i="5"/>
  <c r="G42" i="5"/>
  <c r="F42" i="5"/>
  <c r="D41" i="5"/>
  <c r="C41" i="5"/>
  <c r="G38" i="5"/>
  <c r="F38" i="5"/>
  <c r="D38" i="5"/>
  <c r="C38" i="5"/>
  <c r="G31" i="5"/>
  <c r="F31" i="5"/>
  <c r="D31" i="5"/>
  <c r="C31" i="5"/>
  <c r="G27" i="5"/>
  <c r="F27" i="5"/>
  <c r="D25" i="5"/>
  <c r="C25" i="5"/>
  <c r="G23" i="5"/>
  <c r="F23" i="5"/>
  <c r="G19" i="5"/>
  <c r="F19" i="5"/>
  <c r="D17" i="5"/>
  <c r="C17" i="5"/>
  <c r="G9" i="5"/>
  <c r="G47" i="5" s="1"/>
  <c r="G59" i="5" s="1"/>
  <c r="F9" i="5"/>
  <c r="F47" i="5" s="1"/>
  <c r="F59" i="5" s="1"/>
  <c r="D9" i="5"/>
  <c r="D47" i="5" s="1"/>
  <c r="D62" i="5" s="1"/>
  <c r="C9" i="5"/>
  <c r="C47" i="5" s="1"/>
  <c r="C62" i="5" s="1"/>
  <c r="F81" i="5" l="1"/>
  <c r="G81" i="5"/>
</calcChain>
</file>

<file path=xl/sharedStrings.xml><?xml version="1.0" encoding="utf-8"?>
<sst xmlns="http://schemas.openxmlformats.org/spreadsheetml/2006/main" count="386" uniqueCount="306">
  <si>
    <t>MUNICIPIO DE TEPIC NAYARIT</t>
  </si>
  <si>
    <t>Estado de Flujos de Efectivo</t>
  </si>
  <si>
    <t>Del 01/ene/2019 Al 30/sep/2019</t>
  </si>
  <si>
    <t>Concepto</t>
  </si>
  <si>
    <t>2019</t>
  </si>
  <si>
    <t>2018</t>
  </si>
  <si>
    <t>FLUJOS DE EFECTIVO DE LAS ACTIVIDADES DE OPERACIÓN</t>
  </si>
  <si>
    <t>ORIGEN</t>
  </si>
  <si>
    <t>IMPUESTOS</t>
  </si>
  <si>
    <t>CONTRIBUCIONES DE MEJORAS</t>
  </si>
  <si>
    <t>DERECHOS</t>
  </si>
  <si>
    <t>PRODUCTOS</t>
  </si>
  <si>
    <t>APROVECHAMIENTOS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</si>
  <si>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</si>
  <si>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</si>
  <si>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</si>
  <si>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</si>
  <si>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</si>
  <si>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</si>
  <si>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</si>
  <si>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SUBSIDIOS Y SUBVENCIONES</t>
  </si>
  <si>
    <t>AYUDAS SOCIALES</t>
  </si>
  <si>
    <t>PENSIONES Y JUBILACIONES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</si>
  <si>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</si>
  <si>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</si>
  <si>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</si>
  <si>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</si>
  <si>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</si>
  <si>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</si>
  <si>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</si>
  <si>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</si>
  <si>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</si>
  <si>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</si>
  <si>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</si>
  <si>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SERVICIOS DE LA DEUDA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</si>
  <si>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</si>
  <si>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</si>
  <si>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</si>
  <si>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</si>
  <si>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MUNICIPIO DE TEPIC NAYARIT (a)</t>
  </si>
  <si>
    <t>Estado de Situación Financiera Detallado - LDF</t>
  </si>
  <si>
    <t>Al 31 de diciembre de 2018 y al 30 de Septiembre de 2019 (b)</t>
  </si>
  <si>
    <t>(PESOS)</t>
  </si>
  <si>
    <t>Concepto (c)</t>
  </si>
  <si>
    <t>2019 (d)</t>
  </si>
  <si>
    <t>31 de diciembre de 2018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</si>
  <si>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</si>
  <si>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</si>
  <si>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</si>
  <si>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</si>
  <si>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</si>
  <si>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</si>
  <si>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</si>
  <si>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</si>
  <si>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</si>
  <si>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</si>
  <si>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</si>
  <si>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</si>
  <si>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</si>
  <si>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</si>
  <si>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</si>
  <si>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</si>
  <si>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</si>
  <si>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</si>
  <si>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</si>
  <si>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</si>
  <si>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</si>
  <si>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</si>
  <si>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</si>
  <si>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</si>
  <si>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</si>
  <si>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</si>
  <si>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</si>
  <si>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</si>
  <si>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</si>
  <si>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</si>
  <si>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</si>
  <si>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</si>
  <si>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</si>
  <si>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</si>
  <si>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</si>
  <si>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</si>
  <si>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</si>
  <si>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</si>
  <si>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</si>
  <si>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</si>
  <si>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</si>
  <si>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</si>
  <si>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</si>
  <si>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</si>
  <si>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</si>
  <si>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</si>
  <si>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</si>
  <si>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</si>
  <si>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</si>
  <si>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</si>
  <si>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</si>
  <si>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</si>
  <si>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</si>
  <si>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</si>
  <si>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</si>
  <si>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</si>
  <si>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</si>
  <si>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</si>
  <si>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</si>
  <si>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</si>
  <si>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</si>
  <si>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</si>
  <si>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</si>
  <si>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</si>
  <si>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</si>
  <si>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</si>
  <si>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</si>
  <si>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</si>
  <si>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</si>
  <si>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</si>
  <si>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</si>
  <si>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</si>
  <si>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</si>
  <si>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</si>
  <si>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</si>
  <si>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</si>
  <si>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</si>
  <si>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</si>
  <si>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</si>
  <si>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</si>
  <si>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</si>
  <si>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</si>
  <si>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</si>
  <si>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</si>
  <si>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</si>
  <si>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</si>
  <si>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</si>
  <si>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</si>
  <si>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</si>
  <si>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</si>
  <si>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</si>
  <si>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</si>
  <si>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</si>
  <si>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</si>
  <si>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</si>
  <si>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</si>
  <si>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</si>
  <si>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</si>
  <si>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</si>
  <si>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</si>
  <si>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</si>
  <si>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</si>
  <si>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</si>
  <si>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</si>
  <si>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</si>
  <si>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</si>
  <si>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</si>
  <si>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</si>
  <si>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</si>
  <si>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</si>
  <si>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</si>
  <si>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</si>
  <si>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</si>
  <si>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</si>
  <si>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</si>
  <si>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</si>
  <si>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</si>
  <si>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/>
  </si>
  <si>
    <t>Estado de actividades</t>
  </si>
  <si>
    <t>Del 01/jul/2019 Al 30/sep/2019</t>
  </si>
  <si>
    <t>INGRESOS Y OTROS BENEFICIOS</t>
  </si>
  <si>
    <t>INGRESOS DE GESTIÓN</t>
  </si>
  <si>
    <t>PARTICIPACIONES, APORTACIONES, CONVENIOS, INCENTIVOS DERIVADOS DE LA COLABORACIÓN FISCAL, FONDOS DISTINTOS DE APORTACIONES, TRANSFERENCIAS, ASIGNACIONES, SUBSIDIOS Y SUBVENCIONES, Y PENSIONES Y JUBILACIONES</t>
  </si>
  <si>
    <t>OTROS INGRESOS Y BENEFICIOS</t>
  </si>
  <si>
    <t>Total de Ingresos y Otros Beneficios</t>
  </si>
  <si>
    <t>GASTOS Y OTRAS PÉRDIDAS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</si>
  <si>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</si>
  <si>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</si>
  <si>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</si>
  <si>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</si>
  <si>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INTERESES DE LA DEUDA PÚBLICA</t>
  </si>
  <si>
    <t>OTROS GASTOS Y PÉRDIDAS EXTRAORDINARIAS</t>
  </si>
  <si>
    <t>INVERSIÓN PÚBLICA</t>
  </si>
  <si>
    <t>INVERSIÓN PÚBLICA NO CAPITALIZABLE</t>
  </si>
  <si>
    <t>Total de Gastos y otras Pérdidas</t>
  </si>
  <si>
    <t>Resultado del Ejercicio (Ahorro/Desahorro)</t>
  </si>
  <si>
    <t>Estado de Variaciones en la Hacienda Pública</t>
  </si>
  <si>
    <t>Hacienda Publica/ 
Patrimonio
Contribuido</t>
  </si>
  <si>
    <t>Hacienda Publica/ Patrimonio Generado De Ejercicios Anteriores</t>
  </si>
  <si>
    <t>Hacienda Publica/ Patrimonio Generado Del Ejercicio</t>
  </si>
  <si>
    <t>Exceso o
Insuficiencia en la
Actualización de la
Hacienda Pública /
Patrimonio</t>
  </si>
  <si>
    <t>Total</t>
  </si>
  <si>
    <t>HACIENDA PÚBLICA/PATRIMONIO CONTRIBUIDO NETO 2018</t>
  </si>
  <si>
    <t>APORTACIONES</t>
  </si>
  <si>
    <t>DONACIONES DE CAPITAL</t>
  </si>
  <si>
    <t>ACTUALIZACIÓN DE LA HACIENDA PÚBLICA/PATRIMONIO</t>
  </si>
  <si>
    <t>HACIENDA PÚBLICA /PATRIMONIO GENERADO NETO 2018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</si>
  <si>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</si>
  <si>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</si>
  <si>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</si>
  <si>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</si>
  <si>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</si>
  <si>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 NETO  2018</t>
  </si>
  <si>
    <t>RESULTADO POR POSICIÓN MONETARIA</t>
  </si>
  <si>
    <t>RESULTADO POR TENENCIA DE ACTIVOS NO MONETARIOS</t>
  </si>
  <si>
    <t>HACIENDA PÚBLICA / PATRIMONIO  NETO  FINAL 2018</t>
  </si>
  <si>
    <t>CAMBIOS EN LA HACIENDA PÚBLICA/PATRIMONIO CONTRIBUIDO NETO 2019</t>
  </si>
  <si>
    <t>VARIACIONES DE LA HACIENDA PÚBLICA / PATRIMONIO GENERADO NETO 2019</t>
  </si>
  <si>
    <t>CAMBIOS EN EL EXCESO O INSUFICIENCIA EN LA ACTUALIZACIÓN DE LA HACIENDA PÚBLICA/ PATRIMONIO NETO 2019</t>
  </si>
  <si>
    <t>HACIENDA PÚBLICA / PATRIMONIO NETO FINAL 2019</t>
  </si>
  <si>
    <t>Estado de Cambios en la Situación Financiera</t>
  </si>
  <si>
    <t>Origen</t>
  </si>
  <si>
    <t>Aplicación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</si>
  <si>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</si>
  <si>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</si>
  <si>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</si>
  <si>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</si>
  <si>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</si>
  <si>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</si>
  <si>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</si>
  <si>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</si>
  <si>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</si>
  <si>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</si>
  <si>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</si>
  <si>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</si>
  <si>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</si>
  <si>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</si>
  <si>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</si>
  <si>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</si>
  <si>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</si>
  <si>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</si>
  <si>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</si>
  <si>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</si>
  <si>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</si>
  <si>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</si>
  <si>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</si>
  <si>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</si>
  <si>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</si>
  <si>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</si>
  <si>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</si>
  <si>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</si>
  <si>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</si>
  <si>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</si>
  <si>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</si>
  <si>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</si>
  <si>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 PATRIMONIO</t>
  </si>
  <si>
    <t>HACIENDA PÚBLICA/PATRIMONIO CONTRIBUIDO</t>
  </si>
  <si>
    <t>HACIENDA PÚBLICA /PATRIMONIO GENERADO</t>
  </si>
  <si>
    <t>EXCESO O INSUFICIENCIA EN LA ACTUALIZACIÓN DE LA HACIENDA PÚBLICA/ PATRIMONIO</t>
  </si>
  <si>
    <t>Informe de Pasivo Contingentes</t>
  </si>
  <si>
    <t>Al 30/sep/2019</t>
  </si>
  <si>
    <t>“En cumplimiento a lo dispuesto en los artículos 46, fracción I, inciso d, y 52 de la Ley General de Contabilidad Gubernamental, y de conformidad con lo establecido en el capítulo VII, numeral III, inciso g) del Manual de Contabilidad Gubernamental emitido por el CONAC, el ente público informa lo siguiente:”</t>
  </si>
  <si>
    <t>NO APLICA</t>
  </si>
  <si>
    <t>Estado Analítico del Activo</t>
  </si>
  <si>
    <t>Saldo Inicial
1</t>
  </si>
  <si>
    <t>Cargos 
del
periodo 2</t>
  </si>
  <si>
    <t>Abonos
del
periodo 3</t>
  </si>
  <si>
    <t>Saldo Final
4(1+2-3)</t>
  </si>
  <si>
    <t>Variación del Periodo
(4-1)</t>
  </si>
  <si>
    <t>Informe Analítico de la Deuda Pública y Otros Pasivos - LDF</t>
  </si>
  <si>
    <t>Del 1 de Enero al 30 de Septiembre de 2019 (b)</t>
  </si>
  <si>
    <t>Denominación de la Deuda Pública y Otros Pasivos</t>
  </si>
  <si>
    <t>Saldo al 31 de diciembre de 2018 (d)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</si>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</sst>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164" formatCode="#,##0_ ;[Red]\-#,##0\ "/>
  </numFmts>
  <fonts count="44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8.25"/>
      <color rgb="FF000000"/>
      <name val="Microsoft Sans Serif"/>
      <family val="2"/>
    </font>
    <font>
      <sz val="10"/>
      <color rgb="FF000000"/>
      <name val="Arial"/>
      <family val="2"/>
    </font>
    <font>
      <b/>
      <sz val="8.25"/>
      <color rgb="FF000000"/>
      <name val="Microsoft Sans Serif"/>
      <family val="2"/>
    </font>
    <font>
      <b/>
      <sz val="8"/>
      <color rgb="FF000000"/>
      <name val="Tahoma"/>
      <family val="2"/>
    </font>
    <font>
      <b/>
      <sz val="8"/>
      <color rgb="FF000000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Tahoma"/>
      <family val="2"/>
    </font>
    <font>
      <sz val="8"/>
      <color rgb="FFFF0000"/>
      <name val="Arial"/>
      <family val="2"/>
    </font>
    <font>
      <b/>
      <sz val="12"/>
      <color rgb="FF000000"/>
      <name val="Arial"/>
      <family val="2"/>
    </font>
    <font>
      <sz val="6"/>
      <color rgb="FF000000"/>
      <name val="Arial"/>
      <family val="2"/>
    </font>
    <font>
      <sz val="7"/>
      <color rgb="FF000000"/>
      <name val="Arial"/>
      <family val="2"/>
    </font>
    <font>
      <b/>
      <u/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8.25"/>
      <color rgb="FF808080"/>
      <name val="Arial"/>
      <family val="2"/>
    </font>
    <font>
      <b/>
      <u/>
      <sz val="7"/>
      <color rgb="FF000000"/>
      <name val="Arial"/>
      <family val="2"/>
    </font>
    <font>
      <b/>
      <u/>
      <sz val="7"/>
      <color rgb="FF808080"/>
      <name val="Arial"/>
      <family val="2"/>
    </font>
    <font>
      <sz val="7"/>
      <color rgb="FF808080"/>
      <name val="Arial"/>
      <family val="2"/>
    </font>
    <font>
      <b/>
      <sz val="8.25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6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48"/>
      <color rgb="FFC0C0C0"/>
      <name val="Arial"/>
      <family val="2"/>
    </font>
    <font>
      <b/>
      <sz val="13"/>
      <color rgb="FF000000"/>
      <name val="Arial"/>
      <family val="2"/>
    </font>
    <font>
      <b/>
      <sz val="13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u/>
      <sz val="8"/>
      <color rgb="FF00000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CDCDC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2" fillId="2" borderId="0" xfId="1" applyFont="1" applyFill="1" applyAlignment="1">
      <alignment vertical="top" wrapText="1"/>
    </xf>
    <xf numFmtId="0" fontId="3" fillId="2" borderId="0" xfId="1" applyFont="1" applyFill="1" applyBorder="1" applyAlignment="1">
      <alignment vertical="top" wrapText="1"/>
    </xf>
    <xf numFmtId="0" fontId="2" fillId="2" borderId="0" xfId="1" applyFont="1" applyFill="1" applyAlignment="1">
      <alignment horizontal="left" vertical="top" wrapText="1"/>
    </xf>
    <xf numFmtId="0" fontId="3" fillId="3" borderId="0" xfId="1" applyFont="1" applyFill="1" applyBorder="1" applyAlignment="1">
      <alignment horizontal="center" wrapText="1"/>
    </xf>
    <xf numFmtId="0" fontId="2" fillId="2" borderId="0" xfId="1" applyFont="1" applyFill="1" applyAlignment="1">
      <alignment horizontal="center" vertical="top" wrapText="1"/>
    </xf>
    <xf numFmtId="7" fontId="3" fillId="2" borderId="0" xfId="1" applyNumberFormat="1" applyFont="1" applyFill="1" applyBorder="1" applyAlignment="1">
      <alignment horizontal="right" vertical="top" wrapText="1"/>
    </xf>
    <xf numFmtId="7" fontId="2" fillId="2" borderId="0" xfId="1" applyNumberFormat="1" applyFont="1" applyFill="1" applyBorder="1" applyAlignment="1">
      <alignment horizontal="right" vertical="top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 indent="2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left" vertical="center" wrapText="1" indent="2"/>
    </xf>
    <xf numFmtId="164" fontId="5" fillId="0" borderId="5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left" vertical="center" wrapText="1" indent="2"/>
    </xf>
    <xf numFmtId="164" fontId="5" fillId="0" borderId="5" xfId="0" applyNumberFormat="1" applyFont="1" applyBorder="1" applyAlignment="1">
      <alignment horizontal="left" vertical="center" wrapText="1" indent="2"/>
    </xf>
    <xf numFmtId="0" fontId="5" fillId="0" borderId="10" xfId="0" applyFont="1" applyBorder="1" applyAlignment="1">
      <alignment horizontal="left" vertical="center" wrapText="1" indent="4"/>
    </xf>
    <xf numFmtId="164" fontId="5" fillId="0" borderId="10" xfId="0" applyNumberFormat="1" applyFont="1" applyBorder="1" applyAlignment="1">
      <alignment horizontal="left" vertical="center" wrapText="1" indent="4"/>
    </xf>
    <xf numFmtId="164" fontId="5" fillId="0" borderId="10" xfId="0" applyNumberFormat="1" applyFont="1" applyBorder="1" applyAlignment="1">
      <alignment horizontal="left" vertical="center" indent="4"/>
    </xf>
    <xf numFmtId="164" fontId="7" fillId="0" borderId="5" xfId="0" applyNumberFormat="1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left" vertical="center" wrapText="1" indent="2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left" vertical="center" wrapText="1" indent="2"/>
    </xf>
    <xf numFmtId="164" fontId="5" fillId="0" borderId="8" xfId="0" applyNumberFormat="1" applyFont="1" applyBorder="1" applyAlignment="1">
      <alignment horizontal="right" vertical="center" wrapText="1"/>
    </xf>
    <xf numFmtId="0" fontId="8" fillId="2" borderId="0" xfId="1" applyFont="1" applyFill="1" applyBorder="1" applyAlignment="1">
      <alignment horizontal="left" vertical="top" wrapText="1"/>
    </xf>
    <xf numFmtId="0" fontId="1" fillId="2" borderId="0" xfId="1" applyFill="1" applyAlignment="1">
      <alignment horizontal="left" vertical="top" wrapText="1"/>
    </xf>
    <xf numFmtId="0" fontId="9" fillId="2" borderId="0" xfId="1" applyFont="1" applyFill="1" applyAlignment="1">
      <alignment horizontal="left" vertical="center" wrapText="1"/>
    </xf>
    <xf numFmtId="0" fontId="10" fillId="2" borderId="0" xfId="1" applyFont="1" applyFill="1" applyBorder="1" applyAlignment="1">
      <alignment horizontal="center" vertical="top" wrapText="1"/>
    </xf>
    <xf numFmtId="0" fontId="11" fillId="2" borderId="0" xfId="1" applyFont="1" applyFill="1" applyAlignment="1">
      <alignment horizontal="center" vertical="top" wrapText="1"/>
    </xf>
    <xf numFmtId="0" fontId="12" fillId="2" borderId="0" xfId="1" applyFont="1" applyFill="1" applyBorder="1" applyAlignment="1">
      <alignment horizontal="left" vertical="top" wrapText="1"/>
    </xf>
    <xf numFmtId="7" fontId="13" fillId="2" borderId="0" xfId="1" applyNumberFormat="1" applyFont="1" applyFill="1" applyBorder="1" applyAlignment="1">
      <alignment horizontal="right" vertical="top" wrapText="1"/>
    </xf>
    <xf numFmtId="0" fontId="13" fillId="2" borderId="0" xfId="1" applyFont="1" applyFill="1" applyBorder="1" applyAlignment="1">
      <alignment horizontal="left" vertical="top" wrapText="1"/>
    </xf>
    <xf numFmtId="7" fontId="14" fillId="2" borderId="0" xfId="1" applyNumberFormat="1" applyFont="1" applyFill="1" applyBorder="1" applyAlignment="1">
      <alignment horizontal="right" vertical="top" wrapText="1"/>
    </xf>
    <xf numFmtId="0" fontId="15" fillId="2" borderId="0" xfId="1" applyFont="1" applyFill="1" applyAlignment="1">
      <alignment horizontal="left" vertical="top" wrapText="1"/>
    </xf>
    <xf numFmtId="0" fontId="3" fillId="2" borderId="0" xfId="1" applyFont="1" applyFill="1" applyBorder="1" applyAlignment="1">
      <alignment horizontal="center" vertical="top" wrapText="1"/>
    </xf>
    <xf numFmtId="0" fontId="2" fillId="2" borderId="0" xfId="1" applyFont="1" applyFill="1" applyBorder="1" applyAlignment="1">
      <alignment horizontal="right" vertical="center" wrapText="1"/>
    </xf>
    <xf numFmtId="0" fontId="15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center" vertical="center" wrapText="1"/>
    </xf>
    <xf numFmtId="7" fontId="3" fillId="2" borderId="0" xfId="1" applyNumberFormat="1" applyFont="1" applyFill="1" applyBorder="1" applyAlignment="1">
      <alignment horizontal="right" vertical="center" wrapText="1"/>
    </xf>
    <xf numFmtId="0" fontId="2" fillId="2" borderId="0" xfId="1" applyFont="1" applyFill="1" applyBorder="1" applyAlignment="1">
      <alignment vertical="center" wrapText="1"/>
    </xf>
    <xf numFmtId="7" fontId="2" fillId="2" borderId="0" xfId="1" applyNumberFormat="1" applyFont="1" applyFill="1" applyBorder="1" applyAlignment="1">
      <alignment horizontal="right" vertical="center" wrapText="1"/>
    </xf>
    <xf numFmtId="0" fontId="3" fillId="2" borderId="0" xfId="1" applyFont="1" applyFill="1" applyBorder="1" applyAlignment="1">
      <alignment vertical="center" wrapText="1"/>
    </xf>
    <xf numFmtId="7" fontId="16" fillId="2" borderId="0" xfId="1" applyNumberFormat="1" applyFont="1" applyFill="1" applyBorder="1" applyAlignment="1">
      <alignment horizontal="right" vertical="center" wrapText="1"/>
    </xf>
    <xf numFmtId="7" fontId="2" fillId="6" borderId="0" xfId="1" applyNumberFormat="1" applyFont="1" applyFill="1" applyBorder="1" applyAlignment="1">
      <alignment horizontal="right" vertical="center" wrapText="1"/>
    </xf>
    <xf numFmtId="7" fontId="11" fillId="6" borderId="0" xfId="1" applyNumberFormat="1" applyFont="1" applyFill="1" applyAlignment="1">
      <alignment horizontal="right" vertical="top" wrapText="1"/>
    </xf>
    <xf numFmtId="0" fontId="1" fillId="2" borderId="0" xfId="1" applyFill="1" applyAlignment="1">
      <alignment vertical="top" wrapText="1"/>
    </xf>
    <xf numFmtId="0" fontId="2" fillId="2" borderId="0" xfId="1" applyFont="1" applyFill="1" applyBorder="1" applyAlignment="1">
      <alignment wrapText="1"/>
    </xf>
    <xf numFmtId="0" fontId="19" fillId="2" borderId="0" xfId="1" applyFont="1" applyFill="1" applyBorder="1" applyAlignment="1">
      <alignment horizontal="right" wrapText="1"/>
    </xf>
    <xf numFmtId="0" fontId="13" fillId="2" borderId="0" xfId="1" applyFont="1" applyFill="1" applyBorder="1" applyAlignment="1">
      <alignment horizontal="right" wrapText="1"/>
    </xf>
    <xf numFmtId="0" fontId="33" fillId="2" borderId="0" xfId="1" applyFont="1" applyFill="1" applyBorder="1" applyAlignment="1">
      <alignment vertical="top" wrapText="1"/>
    </xf>
    <xf numFmtId="0" fontId="1" fillId="2" borderId="0" xfId="1" applyFill="1" applyAlignment="1">
      <alignment horizontal="left" vertical="center" wrapText="1"/>
    </xf>
    <xf numFmtId="0" fontId="13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wrapText="1"/>
    </xf>
    <xf numFmtId="0" fontId="30" fillId="2" borderId="0" xfId="1" applyFont="1" applyFill="1" applyBorder="1" applyAlignment="1">
      <alignment wrapText="1"/>
    </xf>
    <xf numFmtId="0" fontId="35" fillId="2" borderId="12" xfId="1" applyFont="1" applyFill="1" applyBorder="1" applyAlignment="1">
      <alignment horizontal="center" vertical="center" wrapText="1"/>
    </xf>
    <xf numFmtId="0" fontId="35" fillId="2" borderId="13" xfId="1" applyFont="1" applyFill="1" applyBorder="1" applyAlignment="1">
      <alignment horizontal="center" vertical="center" wrapText="1"/>
    </xf>
    <xf numFmtId="0" fontId="35" fillId="2" borderId="0" xfId="1" applyFont="1" applyFill="1" applyBorder="1" applyAlignment="1">
      <alignment vertical="center" wrapText="1"/>
    </xf>
    <xf numFmtId="0" fontId="1" fillId="2" borderId="0" xfId="1" applyFill="1" applyAlignment="1">
      <alignment horizontal="center" vertical="center" wrapText="1"/>
    </xf>
    <xf numFmtId="7" fontId="37" fillId="2" borderId="0" xfId="1" applyNumberFormat="1" applyFont="1" applyFill="1" applyBorder="1" applyAlignment="1">
      <alignment horizontal="right" wrapText="1"/>
    </xf>
    <xf numFmtId="7" fontId="37" fillId="2" borderId="0" xfId="1" applyNumberFormat="1" applyFont="1" applyFill="1" applyBorder="1" applyAlignment="1">
      <alignment wrapText="1"/>
    </xf>
    <xf numFmtId="7" fontId="12" fillId="2" borderId="0" xfId="1" applyNumberFormat="1" applyFont="1" applyFill="1" applyBorder="1" applyAlignment="1">
      <alignment horizontal="right" wrapText="1"/>
    </xf>
    <xf numFmtId="7" fontId="12" fillId="2" borderId="0" xfId="1" applyNumberFormat="1" applyFont="1" applyFill="1" applyBorder="1" applyAlignment="1">
      <alignment wrapText="1"/>
    </xf>
    <xf numFmtId="7" fontId="30" fillId="2" borderId="0" xfId="1" applyNumberFormat="1" applyFont="1" applyFill="1" applyBorder="1" applyAlignment="1">
      <alignment horizontal="right" wrapText="1"/>
    </xf>
    <xf numFmtId="7" fontId="30" fillId="2" borderId="0" xfId="1" applyNumberFormat="1" applyFont="1" applyFill="1" applyBorder="1" applyAlignment="1">
      <alignment wrapText="1"/>
    </xf>
    <xf numFmtId="7" fontId="38" fillId="2" borderId="0" xfId="1" applyNumberFormat="1" applyFont="1" applyFill="1" applyBorder="1" applyAlignment="1">
      <alignment wrapText="1"/>
    </xf>
    <xf numFmtId="0" fontId="39" fillId="0" borderId="0" xfId="0" applyFont="1"/>
    <xf numFmtId="0" fontId="40" fillId="4" borderId="9" xfId="0" applyFont="1" applyFill="1" applyBorder="1" applyAlignment="1">
      <alignment horizontal="center" vertical="center"/>
    </xf>
    <xf numFmtId="164" fontId="40" fillId="0" borderId="10" xfId="0" applyNumberFormat="1" applyFont="1" applyBorder="1" applyAlignment="1">
      <alignment horizontal="justify" vertical="center" wrapText="1"/>
    </xf>
    <xf numFmtId="164" fontId="40" fillId="0" borderId="5" xfId="0" applyNumberFormat="1" applyFont="1" applyBorder="1" applyAlignment="1">
      <alignment horizontal="right" vertical="center" wrapText="1"/>
    </xf>
    <xf numFmtId="164" fontId="39" fillId="0" borderId="10" xfId="0" applyNumberFormat="1" applyFont="1" applyBorder="1" applyAlignment="1">
      <alignment horizontal="left" vertical="center" wrapText="1" indent="2"/>
    </xf>
    <xf numFmtId="164" fontId="39" fillId="0" borderId="5" xfId="0" applyNumberFormat="1" applyFont="1" applyBorder="1" applyAlignment="1">
      <alignment horizontal="right" vertical="center" wrapText="1"/>
    </xf>
    <xf numFmtId="164" fontId="39" fillId="4" borderId="5" xfId="0" applyNumberFormat="1" applyFont="1" applyFill="1" applyBorder="1" applyAlignment="1">
      <alignment horizontal="right" vertical="center" wrapText="1"/>
    </xf>
    <xf numFmtId="164" fontId="39" fillId="0" borderId="5" xfId="0" applyNumberFormat="1" applyFont="1" applyFill="1" applyBorder="1" applyAlignment="1">
      <alignment horizontal="right" vertical="center" wrapText="1"/>
    </xf>
    <xf numFmtId="164" fontId="39" fillId="0" borderId="10" xfId="0" applyNumberFormat="1" applyFont="1" applyBorder="1" applyAlignment="1">
      <alignment horizontal="justify" vertical="center" wrapText="1"/>
    </xf>
    <xf numFmtId="164" fontId="40" fillId="0" borderId="10" xfId="0" applyNumberFormat="1" applyFont="1" applyBorder="1" applyAlignment="1">
      <alignment horizontal="justify" vertical="center"/>
    </xf>
    <xf numFmtId="164" fontId="41" fillId="0" borderId="10" xfId="0" applyNumberFormat="1" applyFont="1" applyBorder="1" applyAlignment="1">
      <alignment horizontal="justify" vertical="center" wrapText="1"/>
    </xf>
    <xf numFmtId="164" fontId="41" fillId="0" borderId="5" xfId="0" applyNumberFormat="1" applyFont="1" applyBorder="1" applyAlignment="1">
      <alignment horizontal="right" vertical="center" wrapText="1"/>
    </xf>
    <xf numFmtId="164" fontId="41" fillId="0" borderId="9" xfId="0" applyNumberFormat="1" applyFont="1" applyBorder="1" applyAlignment="1">
      <alignment horizontal="justify" vertical="center" wrapText="1"/>
    </xf>
    <xf numFmtId="164" fontId="41" fillId="0" borderId="8" xfId="0" applyNumberFormat="1" applyFont="1" applyBorder="1" applyAlignment="1">
      <alignment horizontal="right" vertical="center" wrapText="1"/>
    </xf>
    <xf numFmtId="164" fontId="42" fillId="0" borderId="0" xfId="0" applyNumberFormat="1" applyFont="1" applyAlignment="1">
      <alignment vertical="center"/>
    </xf>
    <xf numFmtId="164" fontId="39" fillId="0" borderId="0" xfId="0" applyNumberFormat="1" applyFont="1"/>
    <xf numFmtId="164" fontId="41" fillId="0" borderId="0" xfId="0" applyNumberFormat="1" applyFont="1" applyBorder="1" applyAlignment="1">
      <alignment horizontal="right" vertical="center" wrapText="1"/>
    </xf>
    <xf numFmtId="164" fontId="43" fillId="0" borderId="0" xfId="0" applyNumberFormat="1" applyFont="1" applyAlignment="1">
      <alignment vertical="center"/>
    </xf>
    <xf numFmtId="164" fontId="40" fillId="4" borderId="3" xfId="0" applyNumberFormat="1" applyFont="1" applyFill="1" applyBorder="1" applyAlignment="1">
      <alignment horizontal="center" vertical="center" wrapText="1"/>
    </xf>
    <xf numFmtId="164" fontId="40" fillId="4" borderId="8" xfId="0" applyNumberFormat="1" applyFont="1" applyFill="1" applyBorder="1" applyAlignment="1">
      <alignment horizontal="center" vertical="center" wrapText="1"/>
    </xf>
    <xf numFmtId="164" fontId="40" fillId="0" borderId="10" xfId="0" applyNumberFormat="1" applyFont="1" applyBorder="1" applyAlignment="1">
      <alignment horizontal="left" vertical="center" wrapText="1"/>
    </xf>
    <xf numFmtId="164" fontId="39" fillId="0" borderId="9" xfId="0" applyNumberFormat="1" applyFont="1" applyBorder="1" applyAlignment="1">
      <alignment horizontal="justify" vertical="center" wrapText="1"/>
    </xf>
    <xf numFmtId="164" fontId="39" fillId="0" borderId="8" xfId="0" applyNumberFormat="1" applyFont="1" applyBorder="1" applyAlignment="1">
      <alignment horizontal="right" vertical="center" wrapText="1"/>
    </xf>
    <xf numFmtId="0" fontId="40" fillId="4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left" vertical="top" wrapText="1"/>
    </xf>
    <xf numFmtId="0" fontId="3" fillId="2" borderId="0" xfId="1" applyFont="1" applyFill="1" applyBorder="1" applyAlignment="1">
      <alignment horizontal="left" vertical="top" wrapText="1"/>
    </xf>
    <xf numFmtId="7" fontId="3" fillId="2" borderId="0" xfId="1" applyNumberFormat="1" applyFont="1" applyFill="1" applyBorder="1" applyAlignment="1">
      <alignment horizontal="right" vertical="top" wrapText="1"/>
    </xf>
    <xf numFmtId="7" fontId="2" fillId="2" borderId="0" xfId="1" applyNumberFormat="1" applyFont="1" applyFill="1" applyBorder="1" applyAlignment="1">
      <alignment horizontal="right" vertical="top" wrapText="1"/>
    </xf>
    <xf numFmtId="0" fontId="4" fillId="2" borderId="0" xfId="1" applyFont="1" applyFill="1" applyBorder="1" applyAlignment="1">
      <alignment horizontal="center" vertical="top" wrapText="1"/>
    </xf>
    <xf numFmtId="0" fontId="3" fillId="3" borderId="0" xfId="1" applyFont="1" applyFill="1" applyBorder="1" applyAlignment="1">
      <alignment horizontal="center" wrapText="1"/>
    </xf>
    <xf numFmtId="0" fontId="3" fillId="2" borderId="0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5" borderId="11" xfId="1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19" fillId="2" borderId="0" xfId="1" applyFont="1" applyFill="1" applyBorder="1" applyAlignment="1">
      <alignment horizontal="left" vertical="top" wrapText="1"/>
    </xf>
    <xf numFmtId="7" fontId="19" fillId="2" borderId="0" xfId="1" applyNumberFormat="1" applyFont="1" applyFill="1" applyBorder="1" applyAlignment="1">
      <alignment horizontal="right" vertical="top" wrapText="1"/>
    </xf>
    <xf numFmtId="0" fontId="23" fillId="2" borderId="0" xfId="1" applyFont="1" applyFill="1" applyBorder="1" applyAlignment="1">
      <alignment horizontal="left" vertical="top" wrapText="1"/>
    </xf>
    <xf numFmtId="7" fontId="23" fillId="2" borderId="0" xfId="1" applyNumberFormat="1" applyFont="1" applyFill="1" applyBorder="1" applyAlignment="1">
      <alignment horizontal="right" vertical="top" wrapText="1"/>
    </xf>
    <xf numFmtId="0" fontId="21" fillId="2" borderId="0" xfId="1" applyFont="1" applyFill="1" applyBorder="1" applyAlignment="1">
      <alignment horizontal="left" vertical="top" wrapText="1"/>
    </xf>
    <xf numFmtId="7" fontId="26" fillId="2" borderId="0" xfId="1" applyNumberFormat="1" applyFont="1" applyFill="1" applyBorder="1" applyAlignment="1">
      <alignment horizontal="right" vertical="top" wrapText="1"/>
    </xf>
    <xf numFmtId="7" fontId="24" fillId="2" borderId="0" xfId="1" applyNumberFormat="1" applyFont="1" applyFill="1" applyBorder="1" applyAlignment="1">
      <alignment horizontal="right" vertical="top" wrapText="1"/>
    </xf>
    <xf numFmtId="7" fontId="25" fillId="2" borderId="0" xfId="1" applyNumberFormat="1" applyFont="1" applyFill="1" applyBorder="1" applyAlignment="1">
      <alignment horizontal="right" vertical="top" wrapText="1"/>
    </xf>
    <xf numFmtId="7" fontId="22" fillId="2" borderId="0" xfId="1" applyNumberFormat="1" applyFont="1" applyFill="1" applyBorder="1" applyAlignment="1">
      <alignment horizontal="right" vertical="top" wrapText="1"/>
    </xf>
    <xf numFmtId="0" fontId="17" fillId="2" borderId="0" xfId="1" applyFont="1" applyFill="1" applyBorder="1" applyAlignment="1">
      <alignment horizontal="center" vertical="top" wrapText="1"/>
    </xf>
    <xf numFmtId="0" fontId="18" fillId="2" borderId="0" xfId="1" applyFont="1" applyFill="1" applyBorder="1" applyAlignment="1">
      <alignment horizontal="left" wrapText="1"/>
    </xf>
    <xf numFmtId="0" fontId="20" fillId="2" borderId="0" xfId="1" applyFont="1" applyFill="1" applyBorder="1" applyAlignment="1">
      <alignment horizontal="right" wrapText="1"/>
    </xf>
    <xf numFmtId="0" fontId="32" fillId="2" borderId="0" xfId="1" applyFont="1" applyFill="1" applyBorder="1" applyAlignment="1">
      <alignment horizontal="center" vertical="center" textRotation="45" wrapText="1"/>
    </xf>
    <xf numFmtId="0" fontId="27" fillId="2" borderId="0" xfId="1" applyFont="1" applyFill="1" applyBorder="1" applyAlignment="1">
      <alignment horizontal="center" vertical="top" wrapText="1"/>
    </xf>
    <xf numFmtId="0" fontId="28" fillId="2" borderId="0" xfId="1" applyFont="1" applyFill="1" applyBorder="1" applyAlignment="1">
      <alignment horizontal="center" vertical="top" wrapText="1"/>
    </xf>
    <xf numFmtId="0" fontId="29" fillId="2" borderId="0" xfId="1" applyFont="1" applyFill="1" applyBorder="1" applyAlignment="1">
      <alignment horizontal="left" wrapText="1"/>
    </xf>
    <xf numFmtId="0" fontId="30" fillId="2" borderId="0" xfId="1" applyFont="1" applyFill="1" applyBorder="1" applyAlignment="1">
      <alignment horizontal="center" wrapText="1"/>
    </xf>
    <xf numFmtId="0" fontId="31" fillId="2" borderId="0" xfId="1" applyFont="1" applyFill="1" applyBorder="1" applyAlignment="1">
      <alignment horizontal="justify" vertical="top" wrapText="1"/>
    </xf>
    <xf numFmtId="0" fontId="12" fillId="2" borderId="0" xfId="1" applyFont="1" applyFill="1" applyBorder="1" applyAlignment="1">
      <alignment horizontal="left" wrapText="1"/>
    </xf>
    <xf numFmtId="0" fontId="34" fillId="2" borderId="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36" fillId="2" borderId="0" xfId="1" applyFont="1" applyFill="1" applyBorder="1" applyAlignment="1">
      <alignment horizontal="left" wrapText="1"/>
    </xf>
    <xf numFmtId="0" fontId="40" fillId="4" borderId="1" xfId="0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center" vertical="center"/>
    </xf>
    <xf numFmtId="0" fontId="40" fillId="4" borderId="3" xfId="0" applyFont="1" applyFill="1" applyBorder="1" applyAlignment="1">
      <alignment horizontal="center" vertical="center"/>
    </xf>
    <xf numFmtId="0" fontId="40" fillId="4" borderId="4" xfId="0" applyFont="1" applyFill="1" applyBorder="1" applyAlignment="1">
      <alignment horizontal="center" vertical="center" wrapText="1"/>
    </xf>
    <xf numFmtId="0" fontId="40" fillId="4" borderId="0" xfId="0" applyFont="1" applyFill="1" applyBorder="1" applyAlignment="1">
      <alignment horizontal="center" vertical="center" wrapText="1"/>
    </xf>
    <xf numFmtId="0" fontId="40" fillId="4" borderId="5" xfId="0" applyFont="1" applyFill="1" applyBorder="1" applyAlignment="1">
      <alignment horizontal="center" vertical="center" wrapText="1"/>
    </xf>
    <xf numFmtId="0" fontId="40" fillId="4" borderId="6" xfId="0" applyFont="1" applyFill="1" applyBorder="1" applyAlignment="1">
      <alignment horizontal="center" vertical="center" wrapText="1"/>
    </xf>
    <xf numFmtId="0" fontId="40" fillId="4" borderId="7" xfId="0" applyFont="1" applyFill="1" applyBorder="1" applyAlignment="1">
      <alignment horizontal="center" vertical="center" wrapText="1"/>
    </xf>
    <xf numFmtId="0" fontId="40" fillId="4" borderId="8" xfId="0" applyFont="1" applyFill="1" applyBorder="1" applyAlignment="1">
      <alignment horizontal="center" vertical="center" wrapText="1"/>
    </xf>
    <xf numFmtId="164" fontId="42" fillId="0" borderId="2" xfId="0" applyNumberFormat="1" applyFont="1" applyBorder="1" applyAlignment="1">
      <alignment horizontal="left" vertical="top" wrapText="1"/>
    </xf>
    <xf numFmtId="164" fontId="40" fillId="4" borderId="14" xfId="0" applyNumberFormat="1" applyFont="1" applyFill="1" applyBorder="1" applyAlignment="1">
      <alignment horizontal="center" vertical="center" wrapText="1"/>
    </xf>
    <xf numFmtId="164" fontId="40" fillId="4" borderId="9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1571625</xdr:colOff>
      <xdr:row>4</xdr:row>
      <xdr:rowOff>104775</xdr:rowOff>
    </xdr:to>
    <xdr:pic>
      <xdr:nvPicPr>
        <xdr:cNvPr id="2" name="2 Imagen" descr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71450"/>
          <a:ext cx="15716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1577974</xdr:colOff>
      <xdr:row>4</xdr:row>
      <xdr:rowOff>19050</xdr:rowOff>
    </xdr:to>
    <xdr:pic>
      <xdr:nvPicPr>
        <xdr:cNvPr id="2" name="1 Imagen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33350"/>
          <a:ext cx="1577974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1517</xdr:colOff>
      <xdr:row>4</xdr:row>
      <xdr:rowOff>54119</xdr:rowOff>
    </xdr:to>
    <xdr:pic>
      <xdr:nvPicPr>
        <xdr:cNvPr id="2" name="1 Imagen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152400"/>
          <a:ext cx="1201667" cy="5113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1326862</xdr:colOff>
      <xdr:row>4</xdr:row>
      <xdr:rowOff>9525</xdr:rowOff>
    </xdr:to>
    <xdr:pic>
      <xdr:nvPicPr>
        <xdr:cNvPr id="2" name="1 Imagen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171450"/>
          <a:ext cx="1460212" cy="495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174625</xdr:colOff>
      <xdr:row>4</xdr:row>
      <xdr:rowOff>2442</xdr:rowOff>
    </xdr:to>
    <xdr:pic>
      <xdr:nvPicPr>
        <xdr:cNvPr id="2" name="1 Imagen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33350"/>
          <a:ext cx="1203325" cy="4977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0</xdr:colOff>
      <xdr:row>4</xdr:row>
      <xdr:rowOff>0</xdr:rowOff>
    </xdr:to>
    <xdr:pic>
      <xdr:nvPicPr>
        <xdr:cNvPr id="2" name="1 Imagen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133350"/>
          <a:ext cx="1200150" cy="4953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</xdr:col>
      <xdr:colOff>1270000</xdr:colOff>
      <xdr:row>4</xdr:row>
      <xdr:rowOff>84667</xdr:rowOff>
    </xdr:to>
    <xdr:pic>
      <xdr:nvPicPr>
        <xdr:cNvPr id="2" name="1 Imagen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04800"/>
          <a:ext cx="1460500" cy="48471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28575</xdr:rowOff>
    </xdr:from>
    <xdr:to>
      <xdr:col>1</xdr:col>
      <xdr:colOff>1819275</xdr:colOff>
      <xdr:row>4</xdr:row>
      <xdr:rowOff>155575</xdr:rowOff>
    </xdr:to>
    <xdr:pic>
      <xdr:nvPicPr>
        <xdr:cNvPr id="2" name="1 Imagen" descr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00025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G82"/>
  <sheetViews>
    <sheetView zoomScale="80" zoomScaleNormal="80" workbookViewId="0">
      <pane ySplit="6" topLeftCell="A7" activePane="bottomLeft" state="frozen"/>
      <selection pane="bottomLeft" activeCell="C33" sqref="C33"/>
    </sheetView>
  </sheetViews>
  <sheetFormatPr baseColWidth="10" defaultRowHeight="12.75" x14ac:dyDescent="0.2"/>
  <cols>
    <col min="1" max="1" width="1.28515625" style="8" customWidth="1"/>
    <col min="2" max="2" width="56.42578125" style="8" customWidth="1"/>
    <col min="3" max="3" width="14.7109375" style="9" customWidth="1"/>
    <col min="4" max="4" width="15" style="9" customWidth="1"/>
    <col min="5" max="5" width="59.42578125" style="8" customWidth="1"/>
    <col min="6" max="6" width="12.28515625" style="9" customWidth="1"/>
    <col min="7" max="7" width="15.140625" style="9" customWidth="1"/>
    <col min="8" max="256" width="11.42578125" style="8"/>
    <col min="257" max="257" width="1.28515625" style="8" customWidth="1"/>
    <col min="258" max="258" width="56.42578125" style="8" customWidth="1"/>
    <col min="259" max="259" width="14.7109375" style="8" customWidth="1"/>
    <col min="260" max="260" width="15" style="8" customWidth="1"/>
    <col min="261" max="261" width="59.42578125" style="8" customWidth="1"/>
    <col min="262" max="262" width="12.28515625" style="8" customWidth="1"/>
    <col min="263" max="263" width="15.140625" style="8" customWidth="1"/>
    <col min="264" max="512" width="11.42578125" style="8"/>
    <col min="513" max="513" width="1.28515625" style="8" customWidth="1"/>
    <col min="514" max="514" width="56.42578125" style="8" customWidth="1"/>
    <col min="515" max="515" width="14.7109375" style="8" customWidth="1"/>
    <col min="516" max="516" width="15" style="8" customWidth="1"/>
    <col min="517" max="517" width="59.42578125" style="8" customWidth="1"/>
    <col min="518" max="518" width="12.28515625" style="8" customWidth="1"/>
    <col min="519" max="519" width="15.140625" style="8" customWidth="1"/>
    <col min="520" max="768" width="11.42578125" style="8"/>
    <col min="769" max="769" width="1.28515625" style="8" customWidth="1"/>
    <col min="770" max="770" width="56.42578125" style="8" customWidth="1"/>
    <col min="771" max="771" width="14.7109375" style="8" customWidth="1"/>
    <col min="772" max="772" width="15" style="8" customWidth="1"/>
    <col min="773" max="773" width="59.42578125" style="8" customWidth="1"/>
    <col min="774" max="774" width="12.28515625" style="8" customWidth="1"/>
    <col min="775" max="775" width="15.140625" style="8" customWidth="1"/>
    <col min="776" max="1024" width="11.42578125" style="8"/>
    <col min="1025" max="1025" width="1.28515625" style="8" customWidth="1"/>
    <col min="1026" max="1026" width="56.42578125" style="8" customWidth="1"/>
    <col min="1027" max="1027" width="14.7109375" style="8" customWidth="1"/>
    <col min="1028" max="1028" width="15" style="8" customWidth="1"/>
    <col min="1029" max="1029" width="59.42578125" style="8" customWidth="1"/>
    <col min="1030" max="1030" width="12.28515625" style="8" customWidth="1"/>
    <col min="1031" max="1031" width="15.140625" style="8" customWidth="1"/>
    <col min="1032" max="1280" width="11.42578125" style="8"/>
    <col min="1281" max="1281" width="1.28515625" style="8" customWidth="1"/>
    <col min="1282" max="1282" width="56.42578125" style="8" customWidth="1"/>
    <col min="1283" max="1283" width="14.7109375" style="8" customWidth="1"/>
    <col min="1284" max="1284" width="15" style="8" customWidth="1"/>
    <col min="1285" max="1285" width="59.42578125" style="8" customWidth="1"/>
    <col min="1286" max="1286" width="12.28515625" style="8" customWidth="1"/>
    <col min="1287" max="1287" width="15.140625" style="8" customWidth="1"/>
    <col min="1288" max="1536" width="11.42578125" style="8"/>
    <col min="1537" max="1537" width="1.28515625" style="8" customWidth="1"/>
    <col min="1538" max="1538" width="56.42578125" style="8" customWidth="1"/>
    <col min="1539" max="1539" width="14.7109375" style="8" customWidth="1"/>
    <col min="1540" max="1540" width="15" style="8" customWidth="1"/>
    <col min="1541" max="1541" width="59.42578125" style="8" customWidth="1"/>
    <col min="1542" max="1542" width="12.28515625" style="8" customWidth="1"/>
    <col min="1543" max="1543" width="15.140625" style="8" customWidth="1"/>
    <col min="1544" max="1792" width="11.42578125" style="8"/>
    <col min="1793" max="1793" width="1.28515625" style="8" customWidth="1"/>
    <col min="1794" max="1794" width="56.42578125" style="8" customWidth="1"/>
    <col min="1795" max="1795" width="14.7109375" style="8" customWidth="1"/>
    <col min="1796" max="1796" width="15" style="8" customWidth="1"/>
    <col min="1797" max="1797" width="59.42578125" style="8" customWidth="1"/>
    <col min="1798" max="1798" width="12.28515625" style="8" customWidth="1"/>
    <col min="1799" max="1799" width="15.140625" style="8" customWidth="1"/>
    <col min="1800" max="2048" width="11.42578125" style="8"/>
    <col min="2049" max="2049" width="1.28515625" style="8" customWidth="1"/>
    <col min="2050" max="2050" width="56.42578125" style="8" customWidth="1"/>
    <col min="2051" max="2051" width="14.7109375" style="8" customWidth="1"/>
    <col min="2052" max="2052" width="15" style="8" customWidth="1"/>
    <col min="2053" max="2053" width="59.42578125" style="8" customWidth="1"/>
    <col min="2054" max="2054" width="12.28515625" style="8" customWidth="1"/>
    <col min="2055" max="2055" width="15.140625" style="8" customWidth="1"/>
    <col min="2056" max="2304" width="11.42578125" style="8"/>
    <col min="2305" max="2305" width="1.28515625" style="8" customWidth="1"/>
    <col min="2306" max="2306" width="56.42578125" style="8" customWidth="1"/>
    <col min="2307" max="2307" width="14.7109375" style="8" customWidth="1"/>
    <col min="2308" max="2308" width="15" style="8" customWidth="1"/>
    <col min="2309" max="2309" width="59.42578125" style="8" customWidth="1"/>
    <col min="2310" max="2310" width="12.28515625" style="8" customWidth="1"/>
    <col min="2311" max="2311" width="15.140625" style="8" customWidth="1"/>
    <col min="2312" max="2560" width="11.42578125" style="8"/>
    <col min="2561" max="2561" width="1.28515625" style="8" customWidth="1"/>
    <col min="2562" max="2562" width="56.42578125" style="8" customWidth="1"/>
    <col min="2563" max="2563" width="14.7109375" style="8" customWidth="1"/>
    <col min="2564" max="2564" width="15" style="8" customWidth="1"/>
    <col min="2565" max="2565" width="59.42578125" style="8" customWidth="1"/>
    <col min="2566" max="2566" width="12.28515625" style="8" customWidth="1"/>
    <col min="2567" max="2567" width="15.140625" style="8" customWidth="1"/>
    <col min="2568" max="2816" width="11.42578125" style="8"/>
    <col min="2817" max="2817" width="1.28515625" style="8" customWidth="1"/>
    <col min="2818" max="2818" width="56.42578125" style="8" customWidth="1"/>
    <col min="2819" max="2819" width="14.7109375" style="8" customWidth="1"/>
    <col min="2820" max="2820" width="15" style="8" customWidth="1"/>
    <col min="2821" max="2821" width="59.42578125" style="8" customWidth="1"/>
    <col min="2822" max="2822" width="12.28515625" style="8" customWidth="1"/>
    <col min="2823" max="2823" width="15.140625" style="8" customWidth="1"/>
    <col min="2824" max="3072" width="11.42578125" style="8"/>
    <col min="3073" max="3073" width="1.28515625" style="8" customWidth="1"/>
    <col min="3074" max="3074" width="56.42578125" style="8" customWidth="1"/>
    <col min="3075" max="3075" width="14.7109375" style="8" customWidth="1"/>
    <col min="3076" max="3076" width="15" style="8" customWidth="1"/>
    <col min="3077" max="3077" width="59.42578125" style="8" customWidth="1"/>
    <col min="3078" max="3078" width="12.28515625" style="8" customWidth="1"/>
    <col min="3079" max="3079" width="15.140625" style="8" customWidth="1"/>
    <col min="3080" max="3328" width="11.42578125" style="8"/>
    <col min="3329" max="3329" width="1.28515625" style="8" customWidth="1"/>
    <col min="3330" max="3330" width="56.42578125" style="8" customWidth="1"/>
    <col min="3331" max="3331" width="14.7109375" style="8" customWidth="1"/>
    <col min="3332" max="3332" width="15" style="8" customWidth="1"/>
    <col min="3333" max="3333" width="59.42578125" style="8" customWidth="1"/>
    <col min="3334" max="3334" width="12.28515625" style="8" customWidth="1"/>
    <col min="3335" max="3335" width="15.140625" style="8" customWidth="1"/>
    <col min="3336" max="3584" width="11.42578125" style="8"/>
    <col min="3585" max="3585" width="1.28515625" style="8" customWidth="1"/>
    <col min="3586" max="3586" width="56.42578125" style="8" customWidth="1"/>
    <col min="3587" max="3587" width="14.7109375" style="8" customWidth="1"/>
    <col min="3588" max="3588" width="15" style="8" customWidth="1"/>
    <col min="3589" max="3589" width="59.42578125" style="8" customWidth="1"/>
    <col min="3590" max="3590" width="12.28515625" style="8" customWidth="1"/>
    <col min="3591" max="3591" width="15.140625" style="8" customWidth="1"/>
    <col min="3592" max="3840" width="11.42578125" style="8"/>
    <col min="3841" max="3841" width="1.28515625" style="8" customWidth="1"/>
    <col min="3842" max="3842" width="56.42578125" style="8" customWidth="1"/>
    <col min="3843" max="3843" width="14.7109375" style="8" customWidth="1"/>
    <col min="3844" max="3844" width="15" style="8" customWidth="1"/>
    <col min="3845" max="3845" width="59.42578125" style="8" customWidth="1"/>
    <col min="3846" max="3846" width="12.28515625" style="8" customWidth="1"/>
    <col min="3847" max="3847" width="15.140625" style="8" customWidth="1"/>
    <col min="3848" max="4096" width="11.42578125" style="8"/>
    <col min="4097" max="4097" width="1.28515625" style="8" customWidth="1"/>
    <col min="4098" max="4098" width="56.42578125" style="8" customWidth="1"/>
    <col min="4099" max="4099" width="14.7109375" style="8" customWidth="1"/>
    <col min="4100" max="4100" width="15" style="8" customWidth="1"/>
    <col min="4101" max="4101" width="59.42578125" style="8" customWidth="1"/>
    <col min="4102" max="4102" width="12.28515625" style="8" customWidth="1"/>
    <col min="4103" max="4103" width="15.140625" style="8" customWidth="1"/>
    <col min="4104" max="4352" width="11.42578125" style="8"/>
    <col min="4353" max="4353" width="1.28515625" style="8" customWidth="1"/>
    <col min="4354" max="4354" width="56.42578125" style="8" customWidth="1"/>
    <col min="4355" max="4355" width="14.7109375" style="8" customWidth="1"/>
    <col min="4356" max="4356" width="15" style="8" customWidth="1"/>
    <col min="4357" max="4357" width="59.42578125" style="8" customWidth="1"/>
    <col min="4358" max="4358" width="12.28515625" style="8" customWidth="1"/>
    <col min="4359" max="4359" width="15.140625" style="8" customWidth="1"/>
    <col min="4360" max="4608" width="11.42578125" style="8"/>
    <col min="4609" max="4609" width="1.28515625" style="8" customWidth="1"/>
    <col min="4610" max="4610" width="56.42578125" style="8" customWidth="1"/>
    <col min="4611" max="4611" width="14.7109375" style="8" customWidth="1"/>
    <col min="4612" max="4612" width="15" style="8" customWidth="1"/>
    <col min="4613" max="4613" width="59.42578125" style="8" customWidth="1"/>
    <col min="4614" max="4614" width="12.28515625" style="8" customWidth="1"/>
    <col min="4615" max="4615" width="15.140625" style="8" customWidth="1"/>
    <col min="4616" max="4864" width="11.42578125" style="8"/>
    <col min="4865" max="4865" width="1.28515625" style="8" customWidth="1"/>
    <col min="4866" max="4866" width="56.42578125" style="8" customWidth="1"/>
    <col min="4867" max="4867" width="14.7109375" style="8" customWidth="1"/>
    <col min="4868" max="4868" width="15" style="8" customWidth="1"/>
    <col min="4869" max="4869" width="59.42578125" style="8" customWidth="1"/>
    <col min="4870" max="4870" width="12.28515625" style="8" customWidth="1"/>
    <col min="4871" max="4871" width="15.140625" style="8" customWidth="1"/>
    <col min="4872" max="5120" width="11.42578125" style="8"/>
    <col min="5121" max="5121" width="1.28515625" style="8" customWidth="1"/>
    <col min="5122" max="5122" width="56.42578125" style="8" customWidth="1"/>
    <col min="5123" max="5123" width="14.7109375" style="8" customWidth="1"/>
    <col min="5124" max="5124" width="15" style="8" customWidth="1"/>
    <col min="5125" max="5125" width="59.42578125" style="8" customWidth="1"/>
    <col min="5126" max="5126" width="12.28515625" style="8" customWidth="1"/>
    <col min="5127" max="5127" width="15.140625" style="8" customWidth="1"/>
    <col min="5128" max="5376" width="11.42578125" style="8"/>
    <col min="5377" max="5377" width="1.28515625" style="8" customWidth="1"/>
    <col min="5378" max="5378" width="56.42578125" style="8" customWidth="1"/>
    <col min="5379" max="5379" width="14.7109375" style="8" customWidth="1"/>
    <col min="5380" max="5380" width="15" style="8" customWidth="1"/>
    <col min="5381" max="5381" width="59.42578125" style="8" customWidth="1"/>
    <col min="5382" max="5382" width="12.28515625" style="8" customWidth="1"/>
    <col min="5383" max="5383" width="15.140625" style="8" customWidth="1"/>
    <col min="5384" max="5632" width="11.42578125" style="8"/>
    <col min="5633" max="5633" width="1.28515625" style="8" customWidth="1"/>
    <col min="5634" max="5634" width="56.42578125" style="8" customWidth="1"/>
    <col min="5635" max="5635" width="14.7109375" style="8" customWidth="1"/>
    <col min="5636" max="5636" width="15" style="8" customWidth="1"/>
    <col min="5637" max="5637" width="59.42578125" style="8" customWidth="1"/>
    <col min="5638" max="5638" width="12.28515625" style="8" customWidth="1"/>
    <col min="5639" max="5639" width="15.140625" style="8" customWidth="1"/>
    <col min="5640" max="5888" width="11.42578125" style="8"/>
    <col min="5889" max="5889" width="1.28515625" style="8" customWidth="1"/>
    <col min="5890" max="5890" width="56.42578125" style="8" customWidth="1"/>
    <col min="5891" max="5891" width="14.7109375" style="8" customWidth="1"/>
    <col min="5892" max="5892" width="15" style="8" customWidth="1"/>
    <col min="5893" max="5893" width="59.42578125" style="8" customWidth="1"/>
    <col min="5894" max="5894" width="12.28515625" style="8" customWidth="1"/>
    <col min="5895" max="5895" width="15.140625" style="8" customWidth="1"/>
    <col min="5896" max="6144" width="11.42578125" style="8"/>
    <col min="6145" max="6145" width="1.28515625" style="8" customWidth="1"/>
    <col min="6146" max="6146" width="56.42578125" style="8" customWidth="1"/>
    <col min="6147" max="6147" width="14.7109375" style="8" customWidth="1"/>
    <col min="6148" max="6148" width="15" style="8" customWidth="1"/>
    <col min="6149" max="6149" width="59.42578125" style="8" customWidth="1"/>
    <col min="6150" max="6150" width="12.28515625" style="8" customWidth="1"/>
    <col min="6151" max="6151" width="15.140625" style="8" customWidth="1"/>
    <col min="6152" max="6400" width="11.42578125" style="8"/>
    <col min="6401" max="6401" width="1.28515625" style="8" customWidth="1"/>
    <col min="6402" max="6402" width="56.42578125" style="8" customWidth="1"/>
    <col min="6403" max="6403" width="14.7109375" style="8" customWidth="1"/>
    <col min="6404" max="6404" width="15" style="8" customWidth="1"/>
    <col min="6405" max="6405" width="59.42578125" style="8" customWidth="1"/>
    <col min="6406" max="6406" width="12.28515625" style="8" customWidth="1"/>
    <col min="6407" max="6407" width="15.140625" style="8" customWidth="1"/>
    <col min="6408" max="6656" width="11.42578125" style="8"/>
    <col min="6657" max="6657" width="1.28515625" style="8" customWidth="1"/>
    <col min="6658" max="6658" width="56.42578125" style="8" customWidth="1"/>
    <col min="6659" max="6659" width="14.7109375" style="8" customWidth="1"/>
    <col min="6660" max="6660" width="15" style="8" customWidth="1"/>
    <col min="6661" max="6661" width="59.42578125" style="8" customWidth="1"/>
    <col min="6662" max="6662" width="12.28515625" style="8" customWidth="1"/>
    <col min="6663" max="6663" width="15.140625" style="8" customWidth="1"/>
    <col min="6664" max="6912" width="11.42578125" style="8"/>
    <col min="6913" max="6913" width="1.28515625" style="8" customWidth="1"/>
    <col min="6914" max="6914" width="56.42578125" style="8" customWidth="1"/>
    <col min="6915" max="6915" width="14.7109375" style="8" customWidth="1"/>
    <col min="6916" max="6916" width="15" style="8" customWidth="1"/>
    <col min="6917" max="6917" width="59.42578125" style="8" customWidth="1"/>
    <col min="6918" max="6918" width="12.28515625" style="8" customWidth="1"/>
    <col min="6919" max="6919" width="15.140625" style="8" customWidth="1"/>
    <col min="6920" max="7168" width="11.42578125" style="8"/>
    <col min="7169" max="7169" width="1.28515625" style="8" customWidth="1"/>
    <col min="7170" max="7170" width="56.42578125" style="8" customWidth="1"/>
    <col min="7171" max="7171" width="14.7109375" style="8" customWidth="1"/>
    <col min="7172" max="7172" width="15" style="8" customWidth="1"/>
    <col min="7173" max="7173" width="59.42578125" style="8" customWidth="1"/>
    <col min="7174" max="7174" width="12.28515625" style="8" customWidth="1"/>
    <col min="7175" max="7175" width="15.140625" style="8" customWidth="1"/>
    <col min="7176" max="7424" width="11.42578125" style="8"/>
    <col min="7425" max="7425" width="1.28515625" style="8" customWidth="1"/>
    <col min="7426" max="7426" width="56.42578125" style="8" customWidth="1"/>
    <col min="7427" max="7427" width="14.7109375" style="8" customWidth="1"/>
    <col min="7428" max="7428" width="15" style="8" customWidth="1"/>
    <col min="7429" max="7429" width="59.42578125" style="8" customWidth="1"/>
    <col min="7430" max="7430" width="12.28515625" style="8" customWidth="1"/>
    <col min="7431" max="7431" width="15.140625" style="8" customWidth="1"/>
    <col min="7432" max="7680" width="11.42578125" style="8"/>
    <col min="7681" max="7681" width="1.28515625" style="8" customWidth="1"/>
    <col min="7682" max="7682" width="56.42578125" style="8" customWidth="1"/>
    <col min="7683" max="7683" width="14.7109375" style="8" customWidth="1"/>
    <col min="7684" max="7684" width="15" style="8" customWidth="1"/>
    <col min="7685" max="7685" width="59.42578125" style="8" customWidth="1"/>
    <col min="7686" max="7686" width="12.28515625" style="8" customWidth="1"/>
    <col min="7687" max="7687" width="15.140625" style="8" customWidth="1"/>
    <col min="7688" max="7936" width="11.42578125" style="8"/>
    <col min="7937" max="7937" width="1.28515625" style="8" customWidth="1"/>
    <col min="7938" max="7938" width="56.42578125" style="8" customWidth="1"/>
    <col min="7939" max="7939" width="14.7109375" style="8" customWidth="1"/>
    <col min="7940" max="7940" width="15" style="8" customWidth="1"/>
    <col min="7941" max="7941" width="59.42578125" style="8" customWidth="1"/>
    <col min="7942" max="7942" width="12.28515625" style="8" customWidth="1"/>
    <col min="7943" max="7943" width="15.140625" style="8" customWidth="1"/>
    <col min="7944" max="8192" width="11.42578125" style="8"/>
    <col min="8193" max="8193" width="1.28515625" style="8" customWidth="1"/>
    <col min="8194" max="8194" width="56.42578125" style="8" customWidth="1"/>
    <col min="8195" max="8195" width="14.7109375" style="8" customWidth="1"/>
    <col min="8196" max="8196" width="15" style="8" customWidth="1"/>
    <col min="8197" max="8197" width="59.42578125" style="8" customWidth="1"/>
    <col min="8198" max="8198" width="12.28515625" style="8" customWidth="1"/>
    <col min="8199" max="8199" width="15.140625" style="8" customWidth="1"/>
    <col min="8200" max="8448" width="11.42578125" style="8"/>
    <col min="8449" max="8449" width="1.28515625" style="8" customWidth="1"/>
    <col min="8450" max="8450" width="56.42578125" style="8" customWidth="1"/>
    <col min="8451" max="8451" width="14.7109375" style="8" customWidth="1"/>
    <col min="8452" max="8452" width="15" style="8" customWidth="1"/>
    <col min="8453" max="8453" width="59.42578125" style="8" customWidth="1"/>
    <col min="8454" max="8454" width="12.28515625" style="8" customWidth="1"/>
    <col min="8455" max="8455" width="15.140625" style="8" customWidth="1"/>
    <col min="8456" max="8704" width="11.42578125" style="8"/>
    <col min="8705" max="8705" width="1.28515625" style="8" customWidth="1"/>
    <col min="8706" max="8706" width="56.42578125" style="8" customWidth="1"/>
    <col min="8707" max="8707" width="14.7109375" style="8" customWidth="1"/>
    <col min="8708" max="8708" width="15" style="8" customWidth="1"/>
    <col min="8709" max="8709" width="59.42578125" style="8" customWidth="1"/>
    <col min="8710" max="8710" width="12.28515625" style="8" customWidth="1"/>
    <col min="8711" max="8711" width="15.140625" style="8" customWidth="1"/>
    <col min="8712" max="8960" width="11.42578125" style="8"/>
    <col min="8961" max="8961" width="1.28515625" style="8" customWidth="1"/>
    <col min="8962" max="8962" width="56.42578125" style="8" customWidth="1"/>
    <col min="8963" max="8963" width="14.7109375" style="8" customWidth="1"/>
    <col min="8964" max="8964" width="15" style="8" customWidth="1"/>
    <col min="8965" max="8965" width="59.42578125" style="8" customWidth="1"/>
    <col min="8966" max="8966" width="12.28515625" style="8" customWidth="1"/>
    <col min="8967" max="8967" width="15.140625" style="8" customWidth="1"/>
    <col min="8968" max="9216" width="11.42578125" style="8"/>
    <col min="9217" max="9217" width="1.28515625" style="8" customWidth="1"/>
    <col min="9218" max="9218" width="56.42578125" style="8" customWidth="1"/>
    <col min="9219" max="9219" width="14.7109375" style="8" customWidth="1"/>
    <col min="9220" max="9220" width="15" style="8" customWidth="1"/>
    <col min="9221" max="9221" width="59.42578125" style="8" customWidth="1"/>
    <col min="9222" max="9222" width="12.28515625" style="8" customWidth="1"/>
    <col min="9223" max="9223" width="15.140625" style="8" customWidth="1"/>
    <col min="9224" max="9472" width="11.42578125" style="8"/>
    <col min="9473" max="9473" width="1.28515625" style="8" customWidth="1"/>
    <col min="9474" max="9474" width="56.42578125" style="8" customWidth="1"/>
    <col min="9475" max="9475" width="14.7109375" style="8" customWidth="1"/>
    <col min="9476" max="9476" width="15" style="8" customWidth="1"/>
    <col min="9477" max="9477" width="59.42578125" style="8" customWidth="1"/>
    <col min="9478" max="9478" width="12.28515625" style="8" customWidth="1"/>
    <col min="9479" max="9479" width="15.140625" style="8" customWidth="1"/>
    <col min="9480" max="9728" width="11.42578125" style="8"/>
    <col min="9729" max="9729" width="1.28515625" style="8" customWidth="1"/>
    <col min="9730" max="9730" width="56.42578125" style="8" customWidth="1"/>
    <col min="9731" max="9731" width="14.7109375" style="8" customWidth="1"/>
    <col min="9732" max="9732" width="15" style="8" customWidth="1"/>
    <col min="9733" max="9733" width="59.42578125" style="8" customWidth="1"/>
    <col min="9734" max="9734" width="12.28515625" style="8" customWidth="1"/>
    <col min="9735" max="9735" width="15.140625" style="8" customWidth="1"/>
    <col min="9736" max="9984" width="11.42578125" style="8"/>
    <col min="9985" max="9985" width="1.28515625" style="8" customWidth="1"/>
    <col min="9986" max="9986" width="56.42578125" style="8" customWidth="1"/>
    <col min="9987" max="9987" width="14.7109375" style="8" customWidth="1"/>
    <col min="9988" max="9988" width="15" style="8" customWidth="1"/>
    <col min="9989" max="9989" width="59.42578125" style="8" customWidth="1"/>
    <col min="9990" max="9990" width="12.28515625" style="8" customWidth="1"/>
    <col min="9991" max="9991" width="15.140625" style="8" customWidth="1"/>
    <col min="9992" max="10240" width="11.42578125" style="8"/>
    <col min="10241" max="10241" width="1.28515625" style="8" customWidth="1"/>
    <col min="10242" max="10242" width="56.42578125" style="8" customWidth="1"/>
    <col min="10243" max="10243" width="14.7109375" style="8" customWidth="1"/>
    <col min="10244" max="10244" width="15" style="8" customWidth="1"/>
    <col min="10245" max="10245" width="59.42578125" style="8" customWidth="1"/>
    <col min="10246" max="10246" width="12.28515625" style="8" customWidth="1"/>
    <col min="10247" max="10247" width="15.140625" style="8" customWidth="1"/>
    <col min="10248" max="10496" width="11.42578125" style="8"/>
    <col min="10497" max="10497" width="1.28515625" style="8" customWidth="1"/>
    <col min="10498" max="10498" width="56.42578125" style="8" customWidth="1"/>
    <col min="10499" max="10499" width="14.7109375" style="8" customWidth="1"/>
    <col min="10500" max="10500" width="15" style="8" customWidth="1"/>
    <col min="10501" max="10501" width="59.42578125" style="8" customWidth="1"/>
    <col min="10502" max="10502" width="12.28515625" style="8" customWidth="1"/>
    <col min="10503" max="10503" width="15.140625" style="8" customWidth="1"/>
    <col min="10504" max="10752" width="11.42578125" style="8"/>
    <col min="10753" max="10753" width="1.28515625" style="8" customWidth="1"/>
    <col min="10754" max="10754" width="56.42578125" style="8" customWidth="1"/>
    <col min="10755" max="10755" width="14.7109375" style="8" customWidth="1"/>
    <col min="10756" max="10756" width="15" style="8" customWidth="1"/>
    <col min="10757" max="10757" width="59.42578125" style="8" customWidth="1"/>
    <col min="10758" max="10758" width="12.28515625" style="8" customWidth="1"/>
    <col min="10759" max="10759" width="15.140625" style="8" customWidth="1"/>
    <col min="10760" max="11008" width="11.42578125" style="8"/>
    <col min="11009" max="11009" width="1.28515625" style="8" customWidth="1"/>
    <col min="11010" max="11010" width="56.42578125" style="8" customWidth="1"/>
    <col min="11011" max="11011" width="14.7109375" style="8" customWidth="1"/>
    <col min="11012" max="11012" width="15" style="8" customWidth="1"/>
    <col min="11013" max="11013" width="59.42578125" style="8" customWidth="1"/>
    <col min="11014" max="11014" width="12.28515625" style="8" customWidth="1"/>
    <col min="11015" max="11015" width="15.140625" style="8" customWidth="1"/>
    <col min="11016" max="11264" width="11.42578125" style="8"/>
    <col min="11265" max="11265" width="1.28515625" style="8" customWidth="1"/>
    <col min="11266" max="11266" width="56.42578125" style="8" customWidth="1"/>
    <col min="11267" max="11267" width="14.7109375" style="8" customWidth="1"/>
    <col min="11268" max="11268" width="15" style="8" customWidth="1"/>
    <col min="11269" max="11269" width="59.42578125" style="8" customWidth="1"/>
    <col min="11270" max="11270" width="12.28515625" style="8" customWidth="1"/>
    <col min="11271" max="11271" width="15.140625" style="8" customWidth="1"/>
    <col min="11272" max="11520" width="11.42578125" style="8"/>
    <col min="11521" max="11521" width="1.28515625" style="8" customWidth="1"/>
    <col min="11522" max="11522" width="56.42578125" style="8" customWidth="1"/>
    <col min="11523" max="11523" width="14.7109375" style="8" customWidth="1"/>
    <col min="11524" max="11524" width="15" style="8" customWidth="1"/>
    <col min="11525" max="11525" width="59.42578125" style="8" customWidth="1"/>
    <col min="11526" max="11526" width="12.28515625" style="8" customWidth="1"/>
    <col min="11527" max="11527" width="15.140625" style="8" customWidth="1"/>
    <col min="11528" max="11776" width="11.42578125" style="8"/>
    <col min="11777" max="11777" width="1.28515625" style="8" customWidth="1"/>
    <col min="11778" max="11778" width="56.42578125" style="8" customWidth="1"/>
    <col min="11779" max="11779" width="14.7109375" style="8" customWidth="1"/>
    <col min="11780" max="11780" width="15" style="8" customWidth="1"/>
    <col min="11781" max="11781" width="59.42578125" style="8" customWidth="1"/>
    <col min="11782" max="11782" width="12.28515625" style="8" customWidth="1"/>
    <col min="11783" max="11783" width="15.140625" style="8" customWidth="1"/>
    <col min="11784" max="12032" width="11.42578125" style="8"/>
    <col min="12033" max="12033" width="1.28515625" style="8" customWidth="1"/>
    <col min="12034" max="12034" width="56.42578125" style="8" customWidth="1"/>
    <col min="12035" max="12035" width="14.7109375" style="8" customWidth="1"/>
    <col min="12036" max="12036" width="15" style="8" customWidth="1"/>
    <col min="12037" max="12037" width="59.42578125" style="8" customWidth="1"/>
    <col min="12038" max="12038" width="12.28515625" style="8" customWidth="1"/>
    <col min="12039" max="12039" width="15.140625" style="8" customWidth="1"/>
    <col min="12040" max="12288" width="11.42578125" style="8"/>
    <col min="12289" max="12289" width="1.28515625" style="8" customWidth="1"/>
    <col min="12290" max="12290" width="56.42578125" style="8" customWidth="1"/>
    <col min="12291" max="12291" width="14.7109375" style="8" customWidth="1"/>
    <col min="12292" max="12292" width="15" style="8" customWidth="1"/>
    <col min="12293" max="12293" width="59.42578125" style="8" customWidth="1"/>
    <col min="12294" max="12294" width="12.28515625" style="8" customWidth="1"/>
    <col min="12295" max="12295" width="15.140625" style="8" customWidth="1"/>
    <col min="12296" max="12544" width="11.42578125" style="8"/>
    <col min="12545" max="12545" width="1.28515625" style="8" customWidth="1"/>
    <col min="12546" max="12546" width="56.42578125" style="8" customWidth="1"/>
    <col min="12547" max="12547" width="14.7109375" style="8" customWidth="1"/>
    <col min="12548" max="12548" width="15" style="8" customWidth="1"/>
    <col min="12549" max="12549" width="59.42578125" style="8" customWidth="1"/>
    <col min="12550" max="12550" width="12.28515625" style="8" customWidth="1"/>
    <col min="12551" max="12551" width="15.140625" style="8" customWidth="1"/>
    <col min="12552" max="12800" width="11.42578125" style="8"/>
    <col min="12801" max="12801" width="1.28515625" style="8" customWidth="1"/>
    <col min="12802" max="12802" width="56.42578125" style="8" customWidth="1"/>
    <col min="12803" max="12803" width="14.7109375" style="8" customWidth="1"/>
    <col min="12804" max="12804" width="15" style="8" customWidth="1"/>
    <col min="12805" max="12805" width="59.42578125" style="8" customWidth="1"/>
    <col min="12806" max="12806" width="12.28515625" style="8" customWidth="1"/>
    <col min="12807" max="12807" width="15.140625" style="8" customWidth="1"/>
    <col min="12808" max="13056" width="11.42578125" style="8"/>
    <col min="13057" max="13057" width="1.28515625" style="8" customWidth="1"/>
    <col min="13058" max="13058" width="56.42578125" style="8" customWidth="1"/>
    <col min="13059" max="13059" width="14.7109375" style="8" customWidth="1"/>
    <col min="13060" max="13060" width="15" style="8" customWidth="1"/>
    <col min="13061" max="13061" width="59.42578125" style="8" customWidth="1"/>
    <col min="13062" max="13062" width="12.28515625" style="8" customWidth="1"/>
    <col min="13063" max="13063" width="15.140625" style="8" customWidth="1"/>
    <col min="13064" max="13312" width="11.42578125" style="8"/>
    <col min="13313" max="13313" width="1.28515625" style="8" customWidth="1"/>
    <col min="13314" max="13314" width="56.42578125" style="8" customWidth="1"/>
    <col min="13315" max="13315" width="14.7109375" style="8" customWidth="1"/>
    <col min="13316" max="13316" width="15" style="8" customWidth="1"/>
    <col min="13317" max="13317" width="59.42578125" style="8" customWidth="1"/>
    <col min="13318" max="13318" width="12.28515625" style="8" customWidth="1"/>
    <col min="13319" max="13319" width="15.140625" style="8" customWidth="1"/>
    <col min="13320" max="13568" width="11.42578125" style="8"/>
    <col min="13569" max="13569" width="1.28515625" style="8" customWidth="1"/>
    <col min="13570" max="13570" width="56.42578125" style="8" customWidth="1"/>
    <col min="13571" max="13571" width="14.7109375" style="8" customWidth="1"/>
    <col min="13572" max="13572" width="15" style="8" customWidth="1"/>
    <col min="13573" max="13573" width="59.42578125" style="8" customWidth="1"/>
    <col min="13574" max="13574" width="12.28515625" style="8" customWidth="1"/>
    <col min="13575" max="13575" width="15.140625" style="8" customWidth="1"/>
    <col min="13576" max="13824" width="11.42578125" style="8"/>
    <col min="13825" max="13825" width="1.28515625" style="8" customWidth="1"/>
    <col min="13826" max="13826" width="56.42578125" style="8" customWidth="1"/>
    <col min="13827" max="13827" width="14.7109375" style="8" customWidth="1"/>
    <col min="13828" max="13828" width="15" style="8" customWidth="1"/>
    <col min="13829" max="13829" width="59.42578125" style="8" customWidth="1"/>
    <col min="13830" max="13830" width="12.28515625" style="8" customWidth="1"/>
    <col min="13831" max="13831" width="15.140625" style="8" customWidth="1"/>
    <col min="13832" max="14080" width="11.42578125" style="8"/>
    <col min="14081" max="14081" width="1.28515625" style="8" customWidth="1"/>
    <col min="14082" max="14082" width="56.42578125" style="8" customWidth="1"/>
    <col min="14083" max="14083" width="14.7109375" style="8" customWidth="1"/>
    <col min="14084" max="14084" width="15" style="8" customWidth="1"/>
    <col min="14085" max="14085" width="59.42578125" style="8" customWidth="1"/>
    <col min="14086" max="14086" width="12.28515625" style="8" customWidth="1"/>
    <col min="14087" max="14087" width="15.140625" style="8" customWidth="1"/>
    <col min="14088" max="14336" width="11.42578125" style="8"/>
    <col min="14337" max="14337" width="1.28515625" style="8" customWidth="1"/>
    <col min="14338" max="14338" width="56.42578125" style="8" customWidth="1"/>
    <col min="14339" max="14339" width="14.7109375" style="8" customWidth="1"/>
    <col min="14340" max="14340" width="15" style="8" customWidth="1"/>
    <col min="14341" max="14341" width="59.42578125" style="8" customWidth="1"/>
    <col min="14342" max="14342" width="12.28515625" style="8" customWidth="1"/>
    <col min="14343" max="14343" width="15.140625" style="8" customWidth="1"/>
    <col min="14344" max="14592" width="11.42578125" style="8"/>
    <col min="14593" max="14593" width="1.28515625" style="8" customWidth="1"/>
    <col min="14594" max="14594" width="56.42578125" style="8" customWidth="1"/>
    <col min="14595" max="14595" width="14.7109375" style="8" customWidth="1"/>
    <col min="14596" max="14596" width="15" style="8" customWidth="1"/>
    <col min="14597" max="14597" width="59.42578125" style="8" customWidth="1"/>
    <col min="14598" max="14598" width="12.28515625" style="8" customWidth="1"/>
    <col min="14599" max="14599" width="15.140625" style="8" customWidth="1"/>
    <col min="14600" max="14848" width="11.42578125" style="8"/>
    <col min="14849" max="14849" width="1.28515625" style="8" customWidth="1"/>
    <col min="14850" max="14850" width="56.42578125" style="8" customWidth="1"/>
    <col min="14851" max="14851" width="14.7109375" style="8" customWidth="1"/>
    <col min="14852" max="14852" width="15" style="8" customWidth="1"/>
    <col min="14853" max="14853" width="59.42578125" style="8" customWidth="1"/>
    <col min="14854" max="14854" width="12.28515625" style="8" customWidth="1"/>
    <col min="14855" max="14855" width="15.140625" style="8" customWidth="1"/>
    <col min="14856" max="15104" width="11.42578125" style="8"/>
    <col min="15105" max="15105" width="1.28515625" style="8" customWidth="1"/>
    <col min="15106" max="15106" width="56.42578125" style="8" customWidth="1"/>
    <col min="15107" max="15107" width="14.7109375" style="8" customWidth="1"/>
    <col min="15108" max="15108" width="15" style="8" customWidth="1"/>
    <col min="15109" max="15109" width="59.42578125" style="8" customWidth="1"/>
    <col min="15110" max="15110" width="12.28515625" style="8" customWidth="1"/>
    <col min="15111" max="15111" width="15.140625" style="8" customWidth="1"/>
    <col min="15112" max="15360" width="11.42578125" style="8"/>
    <col min="15361" max="15361" width="1.28515625" style="8" customWidth="1"/>
    <col min="15362" max="15362" width="56.42578125" style="8" customWidth="1"/>
    <col min="15363" max="15363" width="14.7109375" style="8" customWidth="1"/>
    <col min="15364" max="15364" width="15" style="8" customWidth="1"/>
    <col min="15365" max="15365" width="59.42578125" style="8" customWidth="1"/>
    <col min="15366" max="15366" width="12.28515625" style="8" customWidth="1"/>
    <col min="15367" max="15367" width="15.140625" style="8" customWidth="1"/>
    <col min="15368" max="15616" width="11.42578125" style="8"/>
    <col min="15617" max="15617" width="1.28515625" style="8" customWidth="1"/>
    <col min="15618" max="15618" width="56.42578125" style="8" customWidth="1"/>
    <col min="15619" max="15619" width="14.7109375" style="8" customWidth="1"/>
    <col min="15620" max="15620" width="15" style="8" customWidth="1"/>
    <col min="15621" max="15621" width="59.42578125" style="8" customWidth="1"/>
    <col min="15622" max="15622" width="12.28515625" style="8" customWidth="1"/>
    <col min="15623" max="15623" width="15.140625" style="8" customWidth="1"/>
    <col min="15624" max="15872" width="11.42578125" style="8"/>
    <col min="15873" max="15873" width="1.28515625" style="8" customWidth="1"/>
    <col min="15874" max="15874" width="56.42578125" style="8" customWidth="1"/>
    <col min="15875" max="15875" width="14.7109375" style="8" customWidth="1"/>
    <col min="15876" max="15876" width="15" style="8" customWidth="1"/>
    <col min="15877" max="15877" width="59.42578125" style="8" customWidth="1"/>
    <col min="15878" max="15878" width="12.28515625" style="8" customWidth="1"/>
    <col min="15879" max="15879" width="15.140625" style="8" customWidth="1"/>
    <col min="15880" max="16128" width="11.42578125" style="8"/>
    <col min="16129" max="16129" width="1.28515625" style="8" customWidth="1"/>
    <col min="16130" max="16130" width="56.42578125" style="8" customWidth="1"/>
    <col min="16131" max="16131" width="14.7109375" style="8" customWidth="1"/>
    <col min="16132" max="16132" width="15" style="8" customWidth="1"/>
    <col min="16133" max="16133" width="59.42578125" style="8" customWidth="1"/>
    <col min="16134" max="16134" width="12.28515625" style="8" customWidth="1"/>
    <col min="16135" max="16135" width="15.140625" style="8" customWidth="1"/>
    <col min="16136" max="16384" width="11.42578125" style="8"/>
  </cols>
  <sheetData>
    <row r="1" spans="2:7" ht="13.5" thickBot="1" x14ac:dyDescent="0.25"/>
    <row r="2" spans="2:7" x14ac:dyDescent="0.2">
      <c r="B2" s="94" t="s">
        <v>39</v>
      </c>
      <c r="C2" s="95"/>
      <c r="D2" s="95"/>
      <c r="E2" s="95"/>
      <c r="F2" s="95"/>
      <c r="G2" s="96"/>
    </row>
    <row r="3" spans="2:7" x14ac:dyDescent="0.2">
      <c r="B3" s="97" t="s">
        <v>40</v>
      </c>
      <c r="C3" s="98"/>
      <c r="D3" s="98"/>
      <c r="E3" s="98"/>
      <c r="F3" s="98"/>
      <c r="G3" s="99"/>
    </row>
    <row r="4" spans="2:7" x14ac:dyDescent="0.2">
      <c r="B4" s="97" t="s">
        <v>41</v>
      </c>
      <c r="C4" s="98"/>
      <c r="D4" s="98"/>
      <c r="E4" s="98"/>
      <c r="F4" s="98"/>
      <c r="G4" s="99"/>
    </row>
    <row r="5" spans="2:7" ht="13.5" thickBot="1" x14ac:dyDescent="0.25">
      <c r="B5" s="100" t="s">
        <v>42</v>
      </c>
      <c r="C5" s="101"/>
      <c r="D5" s="101"/>
      <c r="E5" s="101"/>
      <c r="F5" s="101"/>
      <c r="G5" s="102"/>
    </row>
    <row r="6" spans="2:7" ht="26.25" thickBot="1" x14ac:dyDescent="0.25">
      <c r="B6" s="10" t="s">
        <v>43</v>
      </c>
      <c r="C6" s="11" t="s">
        <v>44</v>
      </c>
      <c r="D6" s="11" t="s">
        <v>45</v>
      </c>
      <c r="E6" s="12" t="s">
        <v>43</v>
      </c>
      <c r="F6" s="11" t="s">
        <v>44</v>
      </c>
      <c r="G6" s="11" t="s">
        <v>45</v>
      </c>
    </row>
    <row r="7" spans="2:7" x14ac:dyDescent="0.2">
      <c r="B7" s="13" t="s">
        <v>46</v>
      </c>
      <c r="C7" s="14"/>
      <c r="D7" s="14"/>
      <c r="E7" s="15" t="s">
        <v>47</v>
      </c>
      <c r="F7" s="14"/>
      <c r="G7" s="14"/>
    </row>
    <row r="8" spans="2:7" x14ac:dyDescent="0.2">
      <c r="B8" s="13" t="s">
        <v>48</v>
      </c>
      <c r="C8" s="16"/>
      <c r="D8" s="16"/>
      <c r="E8" s="15" t="s">
        <v>49</v>
      </c>
      <c r="F8" s="16"/>
      <c r="G8" s="16"/>
    </row>
    <row r="9" spans="2:7" x14ac:dyDescent="0.2">
      <c r="B9" s="17" t="s">
        <v>50</v>
      </c>
      <c r="C9" s="16">
        <f>SUM(C10:C16)</f>
        <v>368453043.32999998</v>
      </c>
      <c r="D9" s="16">
        <f>SUM(D10:D16)</f>
        <v>111031080.27</v>
      </c>
      <c r="E9" s="18" t="s">
        <v>51</v>
      </c>
      <c r="F9" s="16">
        <f>SUM(F10:F18)</f>
        <v>168798953.06999999</v>
      </c>
      <c r="G9" s="16">
        <f>SUM(G10:G18)</f>
        <v>206618281.20000002</v>
      </c>
    </row>
    <row r="10" spans="2:7" x14ac:dyDescent="0.2">
      <c r="B10" s="19" t="s">
        <v>52</v>
      </c>
      <c r="C10" s="16">
        <v>252556.49</v>
      </c>
      <c r="D10" s="16">
        <v>56272.21</v>
      </c>
      <c r="E10" s="20" t="s">
        <v>53</v>
      </c>
      <c r="F10" s="16">
        <v>17245835.170000002</v>
      </c>
      <c r="G10" s="16">
        <v>16237613.41</v>
      </c>
    </row>
    <row r="11" spans="2:7" x14ac:dyDescent="0.2">
      <c r="B11" s="19" t="s">
        <v>54</v>
      </c>
      <c r="C11" s="16">
        <v>317939381.51999998</v>
      </c>
      <c r="D11" s="16">
        <v>99702184.719999999</v>
      </c>
      <c r="E11" s="20" t="s">
        <v>55</v>
      </c>
      <c r="F11" s="16">
        <v>94803057.739999995</v>
      </c>
      <c r="G11" s="16">
        <v>83988060.790000007</v>
      </c>
    </row>
    <row r="12" spans="2:7" x14ac:dyDescent="0.2">
      <c r="B12" s="19" t="s">
        <v>56</v>
      </c>
      <c r="C12" s="16">
        <v>4223339.43</v>
      </c>
      <c r="D12" s="16">
        <v>0</v>
      </c>
      <c r="E12" s="20" t="s">
        <v>57</v>
      </c>
      <c r="F12" s="16">
        <v>31021809.989999998</v>
      </c>
      <c r="G12" s="16">
        <v>56596593.719999999</v>
      </c>
    </row>
    <row r="13" spans="2:7" x14ac:dyDescent="0.2">
      <c r="B13" s="19" t="s">
        <v>58</v>
      </c>
      <c r="C13" s="16">
        <v>27037084.260000002</v>
      </c>
      <c r="D13" s="16">
        <v>0</v>
      </c>
      <c r="E13" s="20" t="s">
        <v>59</v>
      </c>
      <c r="F13" s="16">
        <v>2022507.83</v>
      </c>
      <c r="G13" s="16">
        <v>2022507.83</v>
      </c>
    </row>
    <row r="14" spans="2:7" x14ac:dyDescent="0.2">
      <c r="B14" s="19" t="s">
        <v>60</v>
      </c>
      <c r="C14" s="16">
        <v>69060</v>
      </c>
      <c r="D14" s="16">
        <v>69060</v>
      </c>
      <c r="E14" s="20" t="s">
        <v>61</v>
      </c>
      <c r="F14" s="16">
        <v>1724334.26</v>
      </c>
      <c r="G14" s="16">
        <v>1739334.26</v>
      </c>
    </row>
    <row r="15" spans="2:7" ht="25.5" x14ac:dyDescent="0.2">
      <c r="B15" s="19" t="s">
        <v>62</v>
      </c>
      <c r="C15" s="16">
        <v>18931621.629999999</v>
      </c>
      <c r="D15" s="16">
        <v>11203563.34</v>
      </c>
      <c r="E15" s="20" t="s">
        <v>63</v>
      </c>
      <c r="F15" s="16">
        <v>0</v>
      </c>
      <c r="G15" s="16">
        <v>0</v>
      </c>
    </row>
    <row r="16" spans="2:7" x14ac:dyDescent="0.2">
      <c r="B16" s="19" t="s">
        <v>64</v>
      </c>
      <c r="C16" s="16">
        <v>0</v>
      </c>
      <c r="D16" s="16">
        <v>0</v>
      </c>
      <c r="E16" s="20" t="s">
        <v>65</v>
      </c>
      <c r="F16" s="16">
        <v>21981408.079999998</v>
      </c>
      <c r="G16" s="16">
        <v>46034171.189999998</v>
      </c>
    </row>
    <row r="17" spans="2:7" x14ac:dyDescent="0.2">
      <c r="B17" s="17" t="s">
        <v>66</v>
      </c>
      <c r="C17" s="16">
        <f>SUM(C18:C24)</f>
        <v>243252717.44000003</v>
      </c>
      <c r="D17" s="16">
        <f>SUM(D18:D24)</f>
        <v>242452956.58000001</v>
      </c>
      <c r="E17" s="20" t="s">
        <v>67</v>
      </c>
      <c r="F17" s="16">
        <v>0</v>
      </c>
      <c r="G17" s="16">
        <v>0</v>
      </c>
    </row>
    <row r="18" spans="2:7" x14ac:dyDescent="0.2">
      <c r="B18" s="19" t="s">
        <v>68</v>
      </c>
      <c r="C18" s="16">
        <v>0</v>
      </c>
      <c r="D18" s="16">
        <v>0</v>
      </c>
      <c r="E18" s="20" t="s">
        <v>69</v>
      </c>
      <c r="F18" s="16">
        <v>0</v>
      </c>
      <c r="G18" s="16">
        <v>0</v>
      </c>
    </row>
    <row r="19" spans="2:7" x14ac:dyDescent="0.2">
      <c r="B19" s="19" t="s">
        <v>70</v>
      </c>
      <c r="C19" s="16">
        <v>44088156.560000002</v>
      </c>
      <c r="D19" s="16">
        <v>44151066.560000002</v>
      </c>
      <c r="E19" s="18" t="s">
        <v>71</v>
      </c>
      <c r="F19" s="16">
        <f>SUM(F20:F22)</f>
        <v>322720171.29000002</v>
      </c>
      <c r="G19" s="16">
        <f>SUM(G20:G22)</f>
        <v>385015092.13</v>
      </c>
    </row>
    <row r="20" spans="2:7" x14ac:dyDescent="0.2">
      <c r="B20" s="19" t="s">
        <v>72</v>
      </c>
      <c r="C20" s="16">
        <v>357255.74</v>
      </c>
      <c r="D20" s="16">
        <v>190798.83</v>
      </c>
      <c r="E20" s="20" t="s">
        <v>73</v>
      </c>
      <c r="F20" s="16">
        <v>0</v>
      </c>
      <c r="G20" s="16">
        <v>0</v>
      </c>
    </row>
    <row r="21" spans="2:7" x14ac:dyDescent="0.2">
      <c r="B21" s="19" t="s">
        <v>74</v>
      </c>
      <c r="C21" s="16">
        <v>197595052.78</v>
      </c>
      <c r="D21" s="16">
        <v>197595052.78</v>
      </c>
      <c r="E21" s="21" t="s">
        <v>75</v>
      </c>
      <c r="F21" s="16">
        <v>0</v>
      </c>
      <c r="G21" s="16">
        <v>0</v>
      </c>
    </row>
    <row r="22" spans="2:7" x14ac:dyDescent="0.2">
      <c r="B22" s="19" t="s">
        <v>76</v>
      </c>
      <c r="C22" s="16">
        <v>0</v>
      </c>
      <c r="D22" s="16">
        <v>0</v>
      </c>
      <c r="E22" s="20" t="s">
        <v>77</v>
      </c>
      <c r="F22" s="16">
        <v>322720171.29000002</v>
      </c>
      <c r="G22" s="16">
        <v>385015092.13</v>
      </c>
    </row>
    <row r="23" spans="2:7" x14ac:dyDescent="0.2">
      <c r="B23" s="19" t="s">
        <v>78</v>
      </c>
      <c r="C23" s="16">
        <v>932999.49</v>
      </c>
      <c r="D23" s="16">
        <v>33638.57</v>
      </c>
      <c r="E23" s="18" t="s">
        <v>79</v>
      </c>
      <c r="F23" s="16">
        <f>SUM(F24:F25)</f>
        <v>14720000</v>
      </c>
      <c r="G23" s="16">
        <f>SUM(G24:G25)</f>
        <v>97000000</v>
      </c>
    </row>
    <row r="24" spans="2:7" x14ac:dyDescent="0.2">
      <c r="B24" s="19" t="s">
        <v>80</v>
      </c>
      <c r="C24" s="16">
        <v>279252.87</v>
      </c>
      <c r="D24" s="16">
        <v>482399.84</v>
      </c>
      <c r="E24" s="20" t="s">
        <v>81</v>
      </c>
      <c r="F24" s="16">
        <v>14720000</v>
      </c>
      <c r="G24" s="16">
        <v>97000000</v>
      </c>
    </row>
    <row r="25" spans="2:7" x14ac:dyDescent="0.2">
      <c r="B25" s="17" t="s">
        <v>82</v>
      </c>
      <c r="C25" s="16">
        <f>SUM(C26:C30)</f>
        <v>18122130.239999998</v>
      </c>
      <c r="D25" s="16">
        <f>SUM(D26:D30)</f>
        <v>2543896.11</v>
      </c>
      <c r="E25" s="20" t="s">
        <v>83</v>
      </c>
      <c r="F25" s="16">
        <v>0</v>
      </c>
      <c r="G25" s="16">
        <v>0</v>
      </c>
    </row>
    <row r="26" spans="2:7" ht="25.5" x14ac:dyDescent="0.2">
      <c r="B26" s="19" t="s">
        <v>84</v>
      </c>
      <c r="C26" s="16">
        <v>1809817.15</v>
      </c>
      <c r="D26" s="16">
        <v>0</v>
      </c>
      <c r="E26" s="18" t="s">
        <v>85</v>
      </c>
      <c r="F26" s="16">
        <v>0</v>
      </c>
      <c r="G26" s="16">
        <v>0</v>
      </c>
    </row>
    <row r="27" spans="2:7" ht="25.5" x14ac:dyDescent="0.2">
      <c r="B27" s="19" t="s">
        <v>86</v>
      </c>
      <c r="C27" s="16">
        <v>0</v>
      </c>
      <c r="D27" s="16">
        <v>0</v>
      </c>
      <c r="E27" s="18" t="s">
        <v>87</v>
      </c>
      <c r="F27" s="16">
        <f>SUM(F28:F30)</f>
        <v>0</v>
      </c>
      <c r="G27" s="16">
        <f>SUM(G28:G30)</f>
        <v>0</v>
      </c>
    </row>
    <row r="28" spans="2:7" ht="25.5" x14ac:dyDescent="0.2">
      <c r="B28" s="19" t="s">
        <v>88</v>
      </c>
      <c r="C28" s="16">
        <v>0</v>
      </c>
      <c r="D28" s="16">
        <v>0</v>
      </c>
      <c r="E28" s="20" t="s">
        <v>89</v>
      </c>
      <c r="F28" s="16">
        <v>0</v>
      </c>
      <c r="G28" s="16">
        <v>0</v>
      </c>
    </row>
    <row r="29" spans="2:7" x14ac:dyDescent="0.2">
      <c r="B29" s="19" t="s">
        <v>90</v>
      </c>
      <c r="C29" s="16">
        <v>16312313.09</v>
      </c>
      <c r="D29" s="16">
        <v>2543896.11</v>
      </c>
      <c r="E29" s="20" t="s">
        <v>91</v>
      </c>
      <c r="F29" s="16">
        <v>0</v>
      </c>
      <c r="G29" s="16">
        <v>0</v>
      </c>
    </row>
    <row r="30" spans="2:7" x14ac:dyDescent="0.2">
      <c r="B30" s="19" t="s">
        <v>92</v>
      </c>
      <c r="C30" s="16">
        <v>0</v>
      </c>
      <c r="D30" s="16">
        <v>0</v>
      </c>
      <c r="E30" s="20" t="s">
        <v>93</v>
      </c>
      <c r="F30" s="16">
        <v>0</v>
      </c>
      <c r="G30" s="16">
        <v>0</v>
      </c>
    </row>
    <row r="31" spans="2:7" ht="25.5" x14ac:dyDescent="0.2">
      <c r="B31" s="17" t="s">
        <v>94</v>
      </c>
      <c r="C31" s="16">
        <f>SUM(C32:C36)</f>
        <v>0</v>
      </c>
      <c r="D31" s="16">
        <f>SUM(D32:D36)</f>
        <v>0</v>
      </c>
      <c r="E31" s="18" t="s">
        <v>95</v>
      </c>
      <c r="F31" s="16">
        <f>SUM(F32:F37)</f>
        <v>0</v>
      </c>
      <c r="G31" s="16">
        <f>SUM(G32:G37)</f>
        <v>0</v>
      </c>
    </row>
    <row r="32" spans="2:7" x14ac:dyDescent="0.2">
      <c r="B32" s="19" t="s">
        <v>96</v>
      </c>
      <c r="C32" s="16">
        <v>0</v>
      </c>
      <c r="D32" s="16">
        <v>0</v>
      </c>
      <c r="E32" s="20" t="s">
        <v>97</v>
      </c>
      <c r="F32" s="16">
        <v>0</v>
      </c>
      <c r="G32" s="16">
        <v>0</v>
      </c>
    </row>
    <row r="33" spans="2:7" x14ac:dyDescent="0.2">
      <c r="B33" s="19" t="s">
        <v>98</v>
      </c>
      <c r="C33" s="16">
        <v>0</v>
      </c>
      <c r="D33" s="16">
        <v>0</v>
      </c>
      <c r="E33" s="20" t="s">
        <v>99</v>
      </c>
      <c r="F33" s="16">
        <v>0</v>
      </c>
      <c r="G33" s="16">
        <v>0</v>
      </c>
    </row>
    <row r="34" spans="2:7" x14ac:dyDescent="0.2">
      <c r="B34" s="19" t="s">
        <v>100</v>
      </c>
      <c r="C34" s="16">
        <v>0</v>
      </c>
      <c r="D34" s="16">
        <v>0</v>
      </c>
      <c r="E34" s="20" t="s">
        <v>101</v>
      </c>
      <c r="F34" s="16">
        <v>0</v>
      </c>
      <c r="G34" s="16">
        <v>0</v>
      </c>
    </row>
    <row r="35" spans="2:7" ht="25.5" x14ac:dyDescent="0.2">
      <c r="B35" s="19" t="s">
        <v>102</v>
      </c>
      <c r="C35" s="16">
        <v>0</v>
      </c>
      <c r="D35" s="16">
        <v>0</v>
      </c>
      <c r="E35" s="20" t="s">
        <v>103</v>
      </c>
      <c r="F35" s="16">
        <v>0</v>
      </c>
      <c r="G35" s="16">
        <v>0</v>
      </c>
    </row>
    <row r="36" spans="2:7" x14ac:dyDescent="0.2">
      <c r="B36" s="19" t="s">
        <v>104</v>
      </c>
      <c r="C36" s="16">
        <v>0</v>
      </c>
      <c r="D36" s="16">
        <v>0</v>
      </c>
      <c r="E36" s="20" t="s">
        <v>105</v>
      </c>
      <c r="F36" s="16">
        <v>0</v>
      </c>
      <c r="G36" s="16">
        <v>0</v>
      </c>
    </row>
    <row r="37" spans="2:7" x14ac:dyDescent="0.2">
      <c r="B37" s="17" t="s">
        <v>106</v>
      </c>
      <c r="C37" s="16">
        <v>0</v>
      </c>
      <c r="D37" s="16">
        <v>0</v>
      </c>
      <c r="E37" s="20" t="s">
        <v>107</v>
      </c>
      <c r="F37" s="16">
        <v>0</v>
      </c>
      <c r="G37" s="16">
        <v>0</v>
      </c>
    </row>
    <row r="38" spans="2:7" x14ac:dyDescent="0.2">
      <c r="B38" s="17" t="s">
        <v>108</v>
      </c>
      <c r="C38" s="16">
        <f>SUM(C39:C40)</f>
        <v>0</v>
      </c>
      <c r="D38" s="16">
        <f>SUM(D39:D40)</f>
        <v>0</v>
      </c>
      <c r="E38" s="18" t="s">
        <v>109</v>
      </c>
      <c r="F38" s="16">
        <f>SUM(F39:F41)</f>
        <v>0</v>
      </c>
      <c r="G38" s="16">
        <f>SUM(G39:G41)</f>
        <v>0</v>
      </c>
    </row>
    <row r="39" spans="2:7" ht="25.5" x14ac:dyDescent="0.2">
      <c r="B39" s="19" t="s">
        <v>110</v>
      </c>
      <c r="C39" s="16">
        <v>0</v>
      </c>
      <c r="D39" s="16">
        <v>0</v>
      </c>
      <c r="E39" s="20" t="s">
        <v>111</v>
      </c>
      <c r="F39" s="16">
        <v>0</v>
      </c>
      <c r="G39" s="16">
        <v>0</v>
      </c>
    </row>
    <row r="40" spans="2:7" x14ac:dyDescent="0.2">
      <c r="B40" s="19" t="s">
        <v>112</v>
      </c>
      <c r="C40" s="16">
        <v>0</v>
      </c>
      <c r="D40" s="16">
        <v>0</v>
      </c>
      <c r="E40" s="20" t="s">
        <v>113</v>
      </c>
      <c r="F40" s="16">
        <v>0</v>
      </c>
      <c r="G40" s="16">
        <v>0</v>
      </c>
    </row>
    <row r="41" spans="2:7" x14ac:dyDescent="0.2">
      <c r="B41" s="17" t="s">
        <v>114</v>
      </c>
      <c r="C41" s="16">
        <f>SUM(C42:C45)</f>
        <v>0</v>
      </c>
      <c r="D41" s="16">
        <f>SUM(D42:D45)</f>
        <v>0</v>
      </c>
      <c r="E41" s="20" t="s">
        <v>115</v>
      </c>
      <c r="F41" s="16">
        <v>0</v>
      </c>
      <c r="G41" s="16">
        <v>0</v>
      </c>
    </row>
    <row r="42" spans="2:7" x14ac:dyDescent="0.2">
      <c r="B42" s="19" t="s">
        <v>116</v>
      </c>
      <c r="C42" s="16">
        <v>0</v>
      </c>
      <c r="D42" s="16">
        <v>0</v>
      </c>
      <c r="E42" s="18" t="s">
        <v>117</v>
      </c>
      <c r="F42" s="16">
        <f>SUM(F43:F45)</f>
        <v>38280</v>
      </c>
      <c r="G42" s="16">
        <f>SUM(G43:G45)</f>
        <v>38280</v>
      </c>
    </row>
    <row r="43" spans="2:7" x14ac:dyDescent="0.2">
      <c r="B43" s="19" t="s">
        <v>118</v>
      </c>
      <c r="C43" s="16">
        <v>0</v>
      </c>
      <c r="D43" s="16">
        <v>0</v>
      </c>
      <c r="E43" s="20" t="s">
        <v>119</v>
      </c>
      <c r="F43" s="16">
        <v>0</v>
      </c>
      <c r="G43" s="16">
        <v>0</v>
      </c>
    </row>
    <row r="44" spans="2:7" ht="25.5" x14ac:dyDescent="0.2">
      <c r="B44" s="19" t="s">
        <v>120</v>
      </c>
      <c r="C44" s="16">
        <v>0</v>
      </c>
      <c r="D44" s="16">
        <v>0</v>
      </c>
      <c r="E44" s="20" t="s">
        <v>121</v>
      </c>
      <c r="F44" s="16">
        <v>0</v>
      </c>
      <c r="G44" s="16">
        <v>0</v>
      </c>
    </row>
    <row r="45" spans="2:7" x14ac:dyDescent="0.2">
      <c r="B45" s="19" t="s">
        <v>122</v>
      </c>
      <c r="C45" s="16">
        <v>0</v>
      </c>
      <c r="D45" s="16">
        <v>0</v>
      </c>
      <c r="E45" s="20" t="s">
        <v>123</v>
      </c>
      <c r="F45" s="16">
        <v>38280</v>
      </c>
      <c r="G45" s="16">
        <v>38280</v>
      </c>
    </row>
    <row r="46" spans="2:7" x14ac:dyDescent="0.2">
      <c r="B46" s="17"/>
      <c r="C46" s="16"/>
      <c r="D46" s="16"/>
      <c r="E46" s="18"/>
      <c r="F46" s="16"/>
      <c r="G46" s="16"/>
    </row>
    <row r="47" spans="2:7" x14ac:dyDescent="0.2">
      <c r="B47" s="13" t="s">
        <v>124</v>
      </c>
      <c r="C47" s="16">
        <f>C9+C17+C25+C31+C37+C38+C41</f>
        <v>629827891.00999999</v>
      </c>
      <c r="D47" s="16">
        <f>D9+D17+D25+D31+D37+D38+D41</f>
        <v>356027932.96000004</v>
      </c>
      <c r="E47" s="15" t="s">
        <v>125</v>
      </c>
      <c r="F47" s="16">
        <f>F9+F19+F23+F26+F27+F31+F38+F42</f>
        <v>506277404.36000001</v>
      </c>
      <c r="G47" s="16">
        <f>G9+G19+G23+G26+G27+G31+G38+G42</f>
        <v>688671653.33000004</v>
      </c>
    </row>
    <row r="48" spans="2:7" x14ac:dyDescent="0.2">
      <c r="B48" s="13"/>
      <c r="C48" s="16"/>
      <c r="D48" s="16"/>
      <c r="E48" s="15"/>
      <c r="F48" s="16"/>
      <c r="G48" s="16"/>
    </row>
    <row r="49" spans="2:7" x14ac:dyDescent="0.2">
      <c r="B49" s="13" t="s">
        <v>126</v>
      </c>
      <c r="C49" s="16"/>
      <c r="D49" s="16"/>
      <c r="E49" s="15" t="s">
        <v>127</v>
      </c>
      <c r="F49" s="16"/>
      <c r="G49" s="16"/>
    </row>
    <row r="50" spans="2:7" x14ac:dyDescent="0.2">
      <c r="B50" s="17" t="s">
        <v>128</v>
      </c>
      <c r="C50" s="16">
        <v>0</v>
      </c>
      <c r="D50" s="16">
        <v>0</v>
      </c>
      <c r="E50" s="18" t="s">
        <v>129</v>
      </c>
      <c r="F50" s="16">
        <v>0</v>
      </c>
      <c r="G50" s="16">
        <v>0</v>
      </c>
    </row>
    <row r="51" spans="2:7" x14ac:dyDescent="0.2">
      <c r="B51" s="17" t="s">
        <v>130</v>
      </c>
      <c r="C51" s="16">
        <v>333454.67</v>
      </c>
      <c r="D51" s="16">
        <v>255829.67</v>
      </c>
      <c r="E51" s="18" t="s">
        <v>131</v>
      </c>
      <c r="F51" s="16">
        <v>0</v>
      </c>
      <c r="G51" s="16">
        <v>0</v>
      </c>
    </row>
    <row r="52" spans="2:7" x14ac:dyDescent="0.2">
      <c r="B52" s="17" t="s">
        <v>132</v>
      </c>
      <c r="C52" s="16">
        <v>5095094165.7799997</v>
      </c>
      <c r="D52" s="16">
        <v>5077861684.0699997</v>
      </c>
      <c r="E52" s="18" t="s">
        <v>133</v>
      </c>
      <c r="F52" s="16">
        <v>409409203.24000001</v>
      </c>
      <c r="G52" s="16">
        <v>215767926.59999999</v>
      </c>
    </row>
    <row r="53" spans="2:7" x14ac:dyDescent="0.2">
      <c r="B53" s="17" t="s">
        <v>134</v>
      </c>
      <c r="C53" s="16">
        <v>261113288.21000001</v>
      </c>
      <c r="D53" s="16">
        <v>237424965.09999999</v>
      </c>
      <c r="E53" s="18" t="s">
        <v>135</v>
      </c>
      <c r="F53" s="16">
        <v>0</v>
      </c>
      <c r="G53" s="16">
        <v>0</v>
      </c>
    </row>
    <row r="54" spans="2:7" x14ac:dyDescent="0.2">
      <c r="B54" s="17" t="s">
        <v>136</v>
      </c>
      <c r="C54" s="16">
        <v>9609718.1600000001</v>
      </c>
      <c r="D54" s="16">
        <v>9609718.1600000001</v>
      </c>
      <c r="E54" s="18" t="s">
        <v>137</v>
      </c>
      <c r="F54" s="16">
        <v>0</v>
      </c>
      <c r="G54" s="16">
        <v>0</v>
      </c>
    </row>
    <row r="55" spans="2:7" x14ac:dyDescent="0.2">
      <c r="B55" s="17" t="s">
        <v>138</v>
      </c>
      <c r="C55" s="16">
        <v>0</v>
      </c>
      <c r="D55" s="16">
        <v>0</v>
      </c>
      <c r="E55" s="18" t="s">
        <v>139</v>
      </c>
      <c r="F55" s="16">
        <v>0</v>
      </c>
      <c r="G55" s="16">
        <v>0</v>
      </c>
    </row>
    <row r="56" spans="2:7" x14ac:dyDescent="0.2">
      <c r="B56" s="17" t="s">
        <v>140</v>
      </c>
      <c r="C56" s="16">
        <v>28124952.199999999</v>
      </c>
      <c r="D56" s="16">
        <v>28124952.199999999</v>
      </c>
      <c r="E56" s="15"/>
      <c r="F56" s="16"/>
      <c r="G56" s="16"/>
    </row>
    <row r="57" spans="2:7" x14ac:dyDescent="0.2">
      <c r="B57" s="17" t="s">
        <v>141</v>
      </c>
      <c r="C57" s="16">
        <v>0</v>
      </c>
      <c r="D57" s="16">
        <v>0</v>
      </c>
      <c r="E57" s="15" t="s">
        <v>142</v>
      </c>
      <c r="F57" s="16">
        <f>SUM(F50:F55)</f>
        <v>409409203.24000001</v>
      </c>
      <c r="G57" s="16">
        <f>SUM(G50:G55)</f>
        <v>215767926.59999999</v>
      </c>
    </row>
    <row r="58" spans="2:7" x14ac:dyDescent="0.2">
      <c r="B58" s="17" t="s">
        <v>143</v>
      </c>
      <c r="C58" s="16">
        <v>0</v>
      </c>
      <c r="D58" s="16">
        <v>0</v>
      </c>
      <c r="E58" s="22"/>
      <c r="F58" s="16"/>
      <c r="G58" s="16"/>
    </row>
    <row r="59" spans="2:7" x14ac:dyDescent="0.2">
      <c r="B59" s="17"/>
      <c r="C59" s="16"/>
      <c r="D59" s="16"/>
      <c r="E59" s="15" t="s">
        <v>144</v>
      </c>
      <c r="F59" s="16">
        <f>F47+F57</f>
        <v>915686607.60000002</v>
      </c>
      <c r="G59" s="16">
        <f>G47+G57</f>
        <v>904439579.93000007</v>
      </c>
    </row>
    <row r="60" spans="2:7" ht="25.5" x14ac:dyDescent="0.2">
      <c r="B60" s="13" t="s">
        <v>145</v>
      </c>
      <c r="C60" s="16">
        <f>SUM(C50:C58)</f>
        <v>5394275579.0199995</v>
      </c>
      <c r="D60" s="16">
        <f>SUM(D50:D58)</f>
        <v>5353277149.1999998</v>
      </c>
      <c r="E60" s="18"/>
      <c r="F60" s="16"/>
      <c r="G60" s="16"/>
    </row>
    <row r="61" spans="2:7" x14ac:dyDescent="0.2">
      <c r="B61" s="17"/>
      <c r="C61" s="16"/>
      <c r="D61" s="16"/>
      <c r="E61" s="15" t="s">
        <v>146</v>
      </c>
      <c r="F61" s="16"/>
      <c r="G61" s="16"/>
    </row>
    <row r="62" spans="2:7" x14ac:dyDescent="0.2">
      <c r="B62" s="13" t="s">
        <v>147</v>
      </c>
      <c r="C62" s="16">
        <f>C47+C60</f>
        <v>6024103470.0299997</v>
      </c>
      <c r="D62" s="16">
        <f>D47+D60</f>
        <v>5709305082.1599998</v>
      </c>
      <c r="E62" s="15"/>
      <c r="F62" s="16"/>
      <c r="G62" s="16"/>
    </row>
    <row r="63" spans="2:7" x14ac:dyDescent="0.2">
      <c r="B63" s="17"/>
      <c r="C63" s="16"/>
      <c r="D63" s="16"/>
      <c r="E63" s="15" t="s">
        <v>148</v>
      </c>
      <c r="F63" s="16">
        <f>SUM(F64:F66)</f>
        <v>0</v>
      </c>
      <c r="G63" s="16">
        <f>SUM(G64:G66)</f>
        <v>0</v>
      </c>
    </row>
    <row r="64" spans="2:7" x14ac:dyDescent="0.2">
      <c r="B64" s="17"/>
      <c r="C64" s="16"/>
      <c r="D64" s="16"/>
      <c r="E64" s="18" t="s">
        <v>149</v>
      </c>
      <c r="F64" s="16">
        <v>0</v>
      </c>
      <c r="G64" s="16">
        <v>0</v>
      </c>
    </row>
    <row r="65" spans="2:7" x14ac:dyDescent="0.2">
      <c r="B65" s="17"/>
      <c r="C65" s="16"/>
      <c r="D65" s="16"/>
      <c r="E65" s="18" t="s">
        <v>150</v>
      </c>
      <c r="F65" s="16">
        <v>0</v>
      </c>
      <c r="G65" s="16">
        <v>0</v>
      </c>
    </row>
    <row r="66" spans="2:7" x14ac:dyDescent="0.2">
      <c r="B66" s="17"/>
      <c r="C66" s="16"/>
      <c r="D66" s="16"/>
      <c r="E66" s="18" t="s">
        <v>151</v>
      </c>
      <c r="F66" s="16">
        <v>0</v>
      </c>
      <c r="G66" s="16">
        <v>0</v>
      </c>
    </row>
    <row r="67" spans="2:7" x14ac:dyDescent="0.2">
      <c r="B67" s="17"/>
      <c r="C67" s="16"/>
      <c r="D67" s="16"/>
      <c r="E67" s="18"/>
      <c r="F67" s="16"/>
      <c r="G67" s="16"/>
    </row>
    <row r="68" spans="2:7" x14ac:dyDescent="0.2">
      <c r="B68" s="17"/>
      <c r="C68" s="16"/>
      <c r="D68" s="16"/>
      <c r="E68" s="15" t="s">
        <v>152</v>
      </c>
      <c r="F68" s="16">
        <f>SUM(F69:F73)</f>
        <v>5108416862.4300003</v>
      </c>
      <c r="G68" s="16">
        <f>SUM(G69:G73)</f>
        <v>4804865502.2300005</v>
      </c>
    </row>
    <row r="69" spans="2:7" x14ac:dyDescent="0.2">
      <c r="B69" s="17"/>
      <c r="C69" s="16"/>
      <c r="D69" s="16"/>
      <c r="E69" s="18" t="s">
        <v>153</v>
      </c>
      <c r="F69" s="16">
        <v>305272513</v>
      </c>
      <c r="G69" s="16">
        <v>79878393.840000004</v>
      </c>
    </row>
    <row r="70" spans="2:7" x14ac:dyDescent="0.2">
      <c r="B70" s="17"/>
      <c r="C70" s="16"/>
      <c r="D70" s="16"/>
      <c r="E70" s="18" t="s">
        <v>154</v>
      </c>
      <c r="F70" s="16">
        <v>4796430021.6400003</v>
      </c>
      <c r="G70" s="16">
        <v>4718272780.6000004</v>
      </c>
    </row>
    <row r="71" spans="2:7" x14ac:dyDescent="0.2">
      <c r="B71" s="17"/>
      <c r="C71" s="16"/>
      <c r="D71" s="16"/>
      <c r="E71" s="18" t="s">
        <v>155</v>
      </c>
      <c r="F71" s="16">
        <v>6714327.79</v>
      </c>
      <c r="G71" s="16">
        <v>6714327.79</v>
      </c>
    </row>
    <row r="72" spans="2:7" x14ac:dyDescent="0.2">
      <c r="B72" s="17"/>
      <c r="C72" s="16"/>
      <c r="D72" s="16"/>
      <c r="E72" s="18" t="s">
        <v>156</v>
      </c>
      <c r="F72" s="16">
        <v>0</v>
      </c>
      <c r="G72" s="16">
        <v>0</v>
      </c>
    </row>
    <row r="73" spans="2:7" x14ac:dyDescent="0.2">
      <c r="B73" s="17"/>
      <c r="C73" s="16"/>
      <c r="D73" s="16"/>
      <c r="E73" s="18" t="s">
        <v>157</v>
      </c>
      <c r="F73" s="16">
        <v>0</v>
      </c>
      <c r="G73" s="16">
        <v>0</v>
      </c>
    </row>
    <row r="74" spans="2:7" x14ac:dyDescent="0.2">
      <c r="B74" s="17"/>
      <c r="C74" s="16"/>
      <c r="D74" s="16"/>
      <c r="E74" s="18"/>
      <c r="F74" s="16"/>
      <c r="G74" s="16"/>
    </row>
    <row r="75" spans="2:7" ht="25.5" x14ac:dyDescent="0.2">
      <c r="B75" s="17"/>
      <c r="C75" s="16"/>
      <c r="D75" s="16"/>
      <c r="E75" s="15" t="s">
        <v>158</v>
      </c>
      <c r="F75" s="16">
        <f>SUM(F76:F77)</f>
        <v>0</v>
      </c>
      <c r="G75" s="16">
        <f>SUM(G76:G77)</f>
        <v>0</v>
      </c>
    </row>
    <row r="76" spans="2:7" x14ac:dyDescent="0.2">
      <c r="B76" s="17"/>
      <c r="C76" s="16"/>
      <c r="D76" s="16"/>
      <c r="E76" s="18" t="s">
        <v>159</v>
      </c>
      <c r="F76" s="16">
        <v>0</v>
      </c>
      <c r="G76" s="16">
        <v>0</v>
      </c>
    </row>
    <row r="77" spans="2:7" x14ac:dyDescent="0.2">
      <c r="B77" s="17"/>
      <c r="C77" s="16"/>
      <c r="D77" s="16"/>
      <c r="E77" s="18" t="s">
        <v>160</v>
      </c>
      <c r="F77" s="16">
        <v>0</v>
      </c>
      <c r="G77" s="16">
        <v>0</v>
      </c>
    </row>
    <row r="78" spans="2:7" x14ac:dyDescent="0.2">
      <c r="B78" s="17"/>
      <c r="C78" s="16"/>
      <c r="D78" s="16"/>
      <c r="E78" s="18"/>
      <c r="F78" s="16"/>
      <c r="G78" s="16"/>
    </row>
    <row r="79" spans="2:7" x14ac:dyDescent="0.2">
      <c r="B79" s="17"/>
      <c r="C79" s="16"/>
      <c r="D79" s="16"/>
      <c r="E79" s="15" t="s">
        <v>161</v>
      </c>
      <c r="F79" s="16">
        <f>F63+F68+F75</f>
        <v>5108416862.4300003</v>
      </c>
      <c r="G79" s="16">
        <f>G63+G68+G75</f>
        <v>4804865502.2300005</v>
      </c>
    </row>
    <row r="80" spans="2:7" x14ac:dyDescent="0.2">
      <c r="B80" s="17"/>
      <c r="C80" s="16"/>
      <c r="D80" s="16"/>
      <c r="E80" s="18"/>
      <c r="F80" s="16"/>
      <c r="G80" s="16"/>
    </row>
    <row r="81" spans="2:7" x14ac:dyDescent="0.2">
      <c r="B81" s="17"/>
      <c r="C81" s="16"/>
      <c r="D81" s="16"/>
      <c r="E81" s="15" t="s">
        <v>162</v>
      </c>
      <c r="F81" s="16">
        <f>F59+F79</f>
        <v>6024103470.0300007</v>
      </c>
      <c r="G81" s="16">
        <f>G59+G79</f>
        <v>5709305082.1600008</v>
      </c>
    </row>
    <row r="82" spans="2:7" ht="13.5" thickBot="1" x14ac:dyDescent="0.25">
      <c r="B82" s="23"/>
      <c r="C82" s="24"/>
      <c r="D82" s="24"/>
      <c r="E82" s="25"/>
      <c r="F82" s="26"/>
      <c r="G82" s="26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E38"/>
  <sheetViews>
    <sheetView workbookViewId="0">
      <selection activeCell="B10" sqref="B10"/>
    </sheetView>
  </sheetViews>
  <sheetFormatPr baseColWidth="10" defaultColWidth="8" defaultRowHeight="10.5" x14ac:dyDescent="0.25"/>
  <cols>
    <col min="1" max="1" width="4.42578125" style="28" customWidth="1"/>
    <col min="2" max="2" width="66.85546875" style="28" customWidth="1"/>
    <col min="3" max="4" width="14.140625" style="28" customWidth="1"/>
    <col min="5" max="16384" width="8" style="28"/>
  </cols>
  <sheetData>
    <row r="1" spans="2:5" ht="10.5" customHeight="1" x14ac:dyDescent="0.25">
      <c r="B1" s="27" t="s">
        <v>163</v>
      </c>
    </row>
    <row r="2" spans="2:5" s="29" customFormat="1" ht="13.5" customHeight="1" x14ac:dyDescent="0.25">
      <c r="B2" s="103" t="s">
        <v>0</v>
      </c>
      <c r="C2" s="103"/>
      <c r="D2" s="103"/>
      <c r="E2" s="103"/>
    </row>
    <row r="3" spans="2:5" s="29" customFormat="1" ht="13.5" customHeight="1" x14ac:dyDescent="0.25">
      <c r="B3" s="103" t="s">
        <v>164</v>
      </c>
      <c r="C3" s="103"/>
      <c r="D3" s="103"/>
      <c r="E3" s="103"/>
    </row>
    <row r="4" spans="2:5" s="29" customFormat="1" ht="13.5" customHeight="1" x14ac:dyDescent="0.25">
      <c r="B4" s="103" t="s">
        <v>165</v>
      </c>
      <c r="C4" s="103"/>
      <c r="D4" s="103"/>
      <c r="E4" s="103"/>
    </row>
    <row r="5" spans="2:5" ht="10.5" customHeight="1" x14ac:dyDescent="0.25">
      <c r="B5" s="27"/>
    </row>
    <row r="6" spans="2:5" s="31" customFormat="1" ht="10.5" customHeight="1" x14ac:dyDescent="0.25">
      <c r="B6" s="30"/>
      <c r="C6" s="30">
        <v>2019</v>
      </c>
      <c r="D6" s="30">
        <v>2018</v>
      </c>
    </row>
    <row r="7" spans="2:5" ht="10.5" customHeight="1" x14ac:dyDescent="0.25">
      <c r="B7" s="27" t="s">
        <v>166</v>
      </c>
    </row>
    <row r="8" spans="2:5" ht="12.2" customHeight="1" x14ac:dyDescent="0.25">
      <c r="B8" s="32" t="s">
        <v>167</v>
      </c>
      <c r="C8" s="33">
        <v>58729182.270000003</v>
      </c>
      <c r="D8" s="33">
        <v>0</v>
      </c>
    </row>
    <row r="9" spans="2:5" ht="13.5" customHeight="1" x14ac:dyDescent="0.25">
      <c r="B9" s="34" t="s">
        <v>8</v>
      </c>
      <c r="C9" s="33">
        <v>20701706.140000001</v>
      </c>
      <c r="D9" s="33">
        <v>0</v>
      </c>
    </row>
    <row r="10" spans="2:5" ht="13.5" customHeight="1" x14ac:dyDescent="0.25">
      <c r="B10" s="34" t="s">
        <v>10</v>
      </c>
      <c r="C10" s="33">
        <v>13326083.16</v>
      </c>
      <c r="D10" s="33">
        <v>0</v>
      </c>
    </row>
    <row r="11" spans="2:5" ht="13.5" customHeight="1" x14ac:dyDescent="0.25">
      <c r="B11" s="34" t="s">
        <v>11</v>
      </c>
      <c r="C11" s="33">
        <v>3752831.21</v>
      </c>
      <c r="D11" s="33">
        <v>0</v>
      </c>
    </row>
    <row r="12" spans="2:5" ht="13.5" customHeight="1" x14ac:dyDescent="0.25">
      <c r="B12" s="34" t="s">
        <v>12</v>
      </c>
      <c r="C12" s="33">
        <v>20948561.760000002</v>
      </c>
      <c r="D12" s="33">
        <v>0</v>
      </c>
    </row>
    <row r="13" spans="2:5" ht="30.4" customHeight="1" x14ac:dyDescent="0.25">
      <c r="B13" s="32" t="s">
        <v>168</v>
      </c>
      <c r="C13" s="33">
        <v>284175431.80000001</v>
      </c>
      <c r="D13" s="33">
        <v>0</v>
      </c>
    </row>
    <row r="14" spans="2:5" ht="21.6" customHeight="1" x14ac:dyDescent="0.25">
      <c r="B14" s="34" t="s">
        <v>13</v>
      </c>
      <c r="C14" s="33">
        <v>284165431.80000001</v>
      </c>
      <c r="D14" s="33">
        <v>0</v>
      </c>
    </row>
    <row r="15" spans="2:5" ht="13.5" customHeight="1" x14ac:dyDescent="0.25">
      <c r="B15" s="34" t="s">
        <v>14</v>
      </c>
      <c r="C15" s="33">
        <v>10000</v>
      </c>
      <c r="D15" s="33">
        <v>0</v>
      </c>
    </row>
    <row r="16" spans="2:5" ht="12.2" customHeight="1" x14ac:dyDescent="0.25">
      <c r="B16" s="32" t="s">
        <v>169</v>
      </c>
      <c r="C16" s="33">
        <v>0</v>
      </c>
      <c r="D16" s="33">
        <v>0</v>
      </c>
    </row>
    <row r="17" spans="2:4" ht="10.35" customHeight="1" x14ac:dyDescent="0.25">
      <c r="B17" s="32" t="s">
        <v>163</v>
      </c>
    </row>
    <row r="18" spans="2:4" ht="10.35" customHeight="1" x14ac:dyDescent="0.25">
      <c r="B18" s="32" t="s">
        <v>170</v>
      </c>
      <c r="C18" s="35">
        <v>342904614.06999999</v>
      </c>
      <c r="D18" s="35">
        <v>0</v>
      </c>
    </row>
    <row r="19" spans="2:4" ht="10.5" customHeight="1" x14ac:dyDescent="0.25">
      <c r="B19" s="27" t="s">
        <v>163</v>
      </c>
    </row>
    <row r="20" spans="2:4" ht="10.5" customHeight="1" x14ac:dyDescent="0.25">
      <c r="B20" s="27" t="s">
        <v>171</v>
      </c>
    </row>
    <row r="21" spans="2:4" ht="12.2" customHeight="1" x14ac:dyDescent="0.25">
      <c r="B21" s="32" t="s">
        <v>172</v>
      </c>
      <c r="C21" s="33">
        <v>210421339.72</v>
      </c>
      <c r="D21" s="33">
        <v>0</v>
      </c>
    </row>
    <row r="22" spans="2:4" ht="13.5" customHeight="1" x14ac:dyDescent="0.25">
      <c r="B22" s="34" t="s">
        <v>17</v>
      </c>
      <c r="C22" s="33">
        <v>155773441.21000001</v>
      </c>
      <c r="D22" s="33">
        <v>0</v>
      </c>
    </row>
    <row r="23" spans="2:4" ht="13.5" customHeight="1" x14ac:dyDescent="0.25">
      <c r="B23" s="34" t="s">
        <v>18</v>
      </c>
      <c r="C23" s="33">
        <v>18070498.48</v>
      </c>
      <c r="D23" s="33">
        <v>0</v>
      </c>
    </row>
    <row r="24" spans="2:4" ht="13.5" customHeight="1" x14ac:dyDescent="0.25">
      <c r="B24" s="34" t="s">
        <v>19</v>
      </c>
      <c r="C24" s="33">
        <v>36577400.030000001</v>
      </c>
      <c r="D24" s="33">
        <v>0</v>
      </c>
    </row>
    <row r="25" spans="2:4" ht="14.65" customHeight="1" x14ac:dyDescent="0.25">
      <c r="B25" s="32" t="s">
        <v>173</v>
      </c>
      <c r="C25" s="33">
        <v>38638754.280000001</v>
      </c>
      <c r="D25" s="33">
        <v>0</v>
      </c>
    </row>
    <row r="26" spans="2:4" ht="13.5" customHeight="1" x14ac:dyDescent="0.25">
      <c r="B26" s="34" t="s">
        <v>20</v>
      </c>
      <c r="C26" s="33">
        <v>7378522.0199999996</v>
      </c>
      <c r="D26" s="33">
        <v>0</v>
      </c>
    </row>
    <row r="27" spans="2:4" ht="13.5" customHeight="1" x14ac:dyDescent="0.25">
      <c r="B27" s="34" t="s">
        <v>21</v>
      </c>
      <c r="C27" s="33">
        <v>1103980.49</v>
      </c>
      <c r="D27" s="33">
        <v>0</v>
      </c>
    </row>
    <row r="28" spans="2:4" ht="13.5" customHeight="1" x14ac:dyDescent="0.25">
      <c r="B28" s="34" t="s">
        <v>22</v>
      </c>
      <c r="C28" s="33">
        <v>30156251.77</v>
      </c>
      <c r="D28" s="33">
        <v>0</v>
      </c>
    </row>
    <row r="29" spans="2:4" ht="12.2" customHeight="1" x14ac:dyDescent="0.25">
      <c r="B29" s="32" t="s">
        <v>174</v>
      </c>
      <c r="C29" s="33">
        <v>0</v>
      </c>
      <c r="D29" s="33">
        <v>0</v>
      </c>
    </row>
    <row r="30" spans="2:4" ht="12.2" customHeight="1" x14ac:dyDescent="0.25">
      <c r="B30" s="32" t="s">
        <v>175</v>
      </c>
      <c r="C30" s="33">
        <v>11597166.82</v>
      </c>
      <c r="D30" s="33">
        <v>0</v>
      </c>
    </row>
    <row r="31" spans="2:4" ht="13.5" customHeight="1" x14ac:dyDescent="0.25">
      <c r="B31" s="34" t="s">
        <v>176</v>
      </c>
      <c r="C31" s="33">
        <v>11597166.82</v>
      </c>
      <c r="D31" s="33">
        <v>0</v>
      </c>
    </row>
    <row r="32" spans="2:4" ht="12.2" customHeight="1" x14ac:dyDescent="0.25">
      <c r="B32" s="32" t="s">
        <v>177</v>
      </c>
      <c r="C32" s="33">
        <v>0</v>
      </c>
      <c r="D32" s="33">
        <v>0</v>
      </c>
    </row>
    <row r="33" spans="2:4" ht="12.2" customHeight="1" x14ac:dyDescent="0.25">
      <c r="B33" s="32" t="s">
        <v>178</v>
      </c>
      <c r="C33" s="33">
        <v>954213.09</v>
      </c>
      <c r="D33" s="33">
        <v>0</v>
      </c>
    </row>
    <row r="34" spans="2:4" ht="13.5" customHeight="1" x14ac:dyDescent="0.25">
      <c r="B34" s="34" t="s">
        <v>179</v>
      </c>
      <c r="C34" s="33">
        <v>954213.09</v>
      </c>
      <c r="D34" s="33">
        <v>0</v>
      </c>
    </row>
    <row r="35" spans="2:4" ht="10.35" customHeight="1" x14ac:dyDescent="0.25">
      <c r="B35" s="32" t="s">
        <v>163</v>
      </c>
    </row>
    <row r="36" spans="2:4" ht="10.35" customHeight="1" x14ac:dyDescent="0.25">
      <c r="B36" s="32" t="s">
        <v>180</v>
      </c>
      <c r="C36" s="35">
        <v>261611473.91</v>
      </c>
      <c r="D36" s="35">
        <v>0</v>
      </c>
    </row>
    <row r="37" spans="2:4" ht="10.35" customHeight="1" x14ac:dyDescent="0.25">
      <c r="B37" s="32" t="s">
        <v>163</v>
      </c>
    </row>
    <row r="38" spans="2:4" ht="10.35" customHeight="1" x14ac:dyDescent="0.25">
      <c r="B38" s="32" t="s">
        <v>181</v>
      </c>
      <c r="C38" s="35">
        <v>81293140.159999996</v>
      </c>
      <c r="D38" s="35">
        <v>0</v>
      </c>
    </row>
  </sheetData>
  <mergeCells count="3">
    <mergeCell ref="B2:E2"/>
    <mergeCell ref="B3:E3"/>
    <mergeCell ref="B4:E4"/>
  </mergeCells>
  <pageMargins left="0.39" right="0.39" top="0.39" bottom="0.39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J57"/>
  <sheetViews>
    <sheetView zoomScaleNormal="100" workbookViewId="0">
      <selection activeCell="B1" sqref="B1"/>
    </sheetView>
  </sheetViews>
  <sheetFormatPr baseColWidth="10" defaultColWidth="8" defaultRowHeight="12" customHeight="1" x14ac:dyDescent="0.25"/>
  <cols>
    <col min="1" max="1" width="8" style="3"/>
    <col min="2" max="2" width="9" style="3" customWidth="1"/>
    <col min="3" max="3" width="5.140625" style="3" customWidth="1"/>
    <col min="4" max="4" width="3.85546875" style="3" customWidth="1"/>
    <col min="5" max="5" width="11.5703125" style="3" customWidth="1"/>
    <col min="6" max="6" width="33.85546875" style="3" customWidth="1"/>
    <col min="7" max="7" width="14.140625" style="3" customWidth="1"/>
    <col min="8" max="8" width="7.7109375" style="3" customWidth="1"/>
    <col min="9" max="9" width="5.140625" style="3" customWidth="1"/>
    <col min="10" max="10" width="6.42578125" style="3" customWidth="1"/>
    <col min="11" max="16384" width="8" style="3"/>
  </cols>
  <sheetData>
    <row r="1" spans="2:10" ht="12" customHeight="1" x14ac:dyDescent="0.25">
      <c r="B1" s="1"/>
      <c r="C1" s="1"/>
      <c r="D1" s="1"/>
      <c r="E1" s="2"/>
      <c r="F1" s="2"/>
      <c r="G1" s="2"/>
      <c r="H1" s="2"/>
    </row>
    <row r="2" spans="2:10" ht="12" customHeight="1" x14ac:dyDescent="0.25">
      <c r="B2" s="108" t="s">
        <v>0</v>
      </c>
      <c r="C2" s="108"/>
      <c r="D2" s="108"/>
      <c r="E2" s="108"/>
      <c r="F2" s="108"/>
      <c r="G2" s="108"/>
      <c r="H2" s="108"/>
      <c r="I2" s="108"/>
      <c r="J2" s="108"/>
    </row>
    <row r="3" spans="2:10" ht="12" customHeight="1" x14ac:dyDescent="0.25">
      <c r="B3" s="108" t="s">
        <v>1</v>
      </c>
      <c r="C3" s="108"/>
      <c r="D3" s="108"/>
      <c r="E3" s="108"/>
      <c r="F3" s="108"/>
      <c r="G3" s="108"/>
      <c r="H3" s="108"/>
      <c r="I3" s="108"/>
      <c r="J3" s="108"/>
    </row>
    <row r="4" spans="2:10" ht="12" customHeight="1" x14ac:dyDescent="0.25">
      <c r="B4" s="108" t="s">
        <v>2</v>
      </c>
      <c r="C4" s="108"/>
      <c r="D4" s="108"/>
      <c r="E4" s="108"/>
      <c r="F4" s="108"/>
      <c r="G4" s="108"/>
      <c r="H4" s="108"/>
      <c r="I4" s="108"/>
      <c r="J4" s="108"/>
    </row>
    <row r="6" spans="2:10" s="5" customFormat="1" ht="12" customHeight="1" x14ac:dyDescent="0.2">
      <c r="B6" s="109" t="s">
        <v>3</v>
      </c>
      <c r="C6" s="109"/>
      <c r="D6" s="109"/>
      <c r="E6" s="109"/>
      <c r="F6" s="109"/>
      <c r="G6" s="4" t="s">
        <v>4</v>
      </c>
      <c r="H6" s="109" t="s">
        <v>5</v>
      </c>
      <c r="I6" s="109"/>
      <c r="J6" s="109"/>
    </row>
    <row r="7" spans="2:10" ht="12" customHeight="1" x14ac:dyDescent="0.25">
      <c r="B7" s="104"/>
      <c r="C7" s="104"/>
    </row>
    <row r="8" spans="2:10" ht="12" customHeight="1" x14ac:dyDescent="0.25">
      <c r="B8" s="105" t="s">
        <v>6</v>
      </c>
      <c r="C8" s="105"/>
      <c r="D8" s="105"/>
      <c r="E8" s="105"/>
      <c r="F8" s="105"/>
    </row>
    <row r="9" spans="2:10" ht="12" customHeight="1" x14ac:dyDescent="0.25">
      <c r="B9" s="105" t="s">
        <v>7</v>
      </c>
      <c r="C9" s="105"/>
      <c r="D9" s="105"/>
      <c r="E9" s="105"/>
      <c r="F9" s="105"/>
      <c r="G9" s="6">
        <v>1111691640.5699999</v>
      </c>
      <c r="H9" s="106">
        <v>1408756615.6500001</v>
      </c>
      <c r="I9" s="106"/>
      <c r="J9" s="106"/>
    </row>
    <row r="10" spans="2:10" ht="12" customHeight="1" x14ac:dyDescent="0.25">
      <c r="B10" s="105"/>
      <c r="C10" s="105"/>
      <c r="D10" s="105"/>
      <c r="E10" s="105"/>
      <c r="F10" s="105"/>
    </row>
    <row r="11" spans="2:10" ht="12" customHeight="1" x14ac:dyDescent="0.25">
      <c r="B11" s="104" t="s">
        <v>8</v>
      </c>
      <c r="C11" s="104"/>
      <c r="D11" s="104"/>
      <c r="E11" s="104"/>
      <c r="F11" s="104"/>
      <c r="G11" s="7">
        <v>106144870.67</v>
      </c>
      <c r="H11" s="107">
        <v>105995628.67</v>
      </c>
      <c r="I11" s="107"/>
      <c r="J11" s="107"/>
    </row>
    <row r="12" spans="2:10" ht="12" customHeight="1" x14ac:dyDescent="0.25">
      <c r="B12" s="104" t="s">
        <v>9</v>
      </c>
      <c r="C12" s="104"/>
      <c r="D12" s="104"/>
      <c r="E12" s="104"/>
      <c r="F12" s="104"/>
      <c r="G12" s="7">
        <v>0</v>
      </c>
      <c r="H12" s="107">
        <v>927486.86</v>
      </c>
      <c r="I12" s="107"/>
      <c r="J12" s="107"/>
    </row>
    <row r="13" spans="2:10" ht="12" customHeight="1" x14ac:dyDescent="0.25">
      <c r="B13" s="104" t="s">
        <v>10</v>
      </c>
      <c r="C13" s="104"/>
      <c r="D13" s="104"/>
      <c r="E13" s="104"/>
      <c r="F13" s="104"/>
      <c r="G13" s="7">
        <v>67386703.920000002</v>
      </c>
      <c r="H13" s="107">
        <v>72574915.980000004</v>
      </c>
      <c r="I13" s="107"/>
      <c r="J13" s="107"/>
    </row>
    <row r="14" spans="2:10" ht="12" customHeight="1" x14ac:dyDescent="0.25">
      <c r="B14" s="104" t="s">
        <v>11</v>
      </c>
      <c r="C14" s="104"/>
      <c r="D14" s="104"/>
      <c r="E14" s="104"/>
      <c r="F14" s="104"/>
      <c r="G14" s="7">
        <v>4897309.5199999996</v>
      </c>
      <c r="H14" s="107">
        <v>4111312.9</v>
      </c>
      <c r="I14" s="107"/>
      <c r="J14" s="107"/>
    </row>
    <row r="15" spans="2:10" ht="12" customHeight="1" x14ac:dyDescent="0.25">
      <c r="B15" s="104" t="s">
        <v>12</v>
      </c>
      <c r="C15" s="104"/>
      <c r="D15" s="104"/>
      <c r="E15" s="104"/>
      <c r="F15" s="104"/>
      <c r="G15" s="7">
        <v>31757010.210000001</v>
      </c>
      <c r="H15" s="107">
        <v>26199354.719999999</v>
      </c>
      <c r="I15" s="107"/>
      <c r="J15" s="107"/>
    </row>
    <row r="16" spans="2:10" ht="12" customHeight="1" x14ac:dyDescent="0.25">
      <c r="B16" s="104" t="s">
        <v>13</v>
      </c>
      <c r="C16" s="104"/>
      <c r="D16" s="104"/>
      <c r="E16" s="104"/>
      <c r="F16" s="104"/>
      <c r="G16" s="7">
        <v>901488746.25</v>
      </c>
      <c r="H16" s="107">
        <v>1144863010.3199999</v>
      </c>
      <c r="I16" s="107"/>
      <c r="J16" s="107"/>
    </row>
    <row r="17" spans="2:10" ht="12" customHeight="1" x14ac:dyDescent="0.25">
      <c r="B17" s="104"/>
      <c r="C17" s="104"/>
      <c r="D17" s="104"/>
      <c r="E17" s="104"/>
      <c r="F17" s="104"/>
    </row>
    <row r="18" spans="2:10" ht="12" customHeight="1" x14ac:dyDescent="0.25">
      <c r="B18" s="104" t="s">
        <v>14</v>
      </c>
      <c r="C18" s="104"/>
      <c r="D18" s="104"/>
      <c r="E18" s="104"/>
      <c r="F18" s="104"/>
      <c r="G18" s="7">
        <v>17000</v>
      </c>
      <c r="H18" s="107">
        <v>0</v>
      </c>
      <c r="I18" s="107"/>
      <c r="J18" s="107"/>
    </row>
    <row r="19" spans="2:10" ht="12" customHeight="1" x14ac:dyDescent="0.25">
      <c r="B19" s="104"/>
      <c r="C19" s="104"/>
      <c r="D19" s="104"/>
      <c r="E19" s="104"/>
      <c r="F19" s="104"/>
    </row>
    <row r="20" spans="2:10" ht="12" customHeight="1" x14ac:dyDescent="0.25">
      <c r="B20" s="104" t="s">
        <v>15</v>
      </c>
      <c r="C20" s="104"/>
      <c r="D20" s="104"/>
      <c r="E20" s="104"/>
      <c r="F20" s="104"/>
      <c r="G20" s="7">
        <v>0</v>
      </c>
      <c r="H20" s="107">
        <v>54084906.200000003</v>
      </c>
      <c r="I20" s="107"/>
      <c r="J20" s="107"/>
    </row>
    <row r="21" spans="2:10" ht="12" customHeight="1" x14ac:dyDescent="0.25">
      <c r="B21" s="105" t="s">
        <v>16</v>
      </c>
      <c r="C21" s="105"/>
      <c r="D21" s="105"/>
      <c r="E21" s="105"/>
      <c r="F21" s="105"/>
      <c r="G21" s="6">
        <v>919211573.88999999</v>
      </c>
      <c r="H21" s="106">
        <v>1274853581.46</v>
      </c>
      <c r="I21" s="106"/>
      <c r="J21" s="106"/>
    </row>
    <row r="22" spans="2:10" ht="12" customHeight="1" x14ac:dyDescent="0.25">
      <c r="B22" s="105"/>
      <c r="C22" s="105"/>
      <c r="D22" s="105"/>
      <c r="E22" s="105"/>
      <c r="F22" s="105"/>
    </row>
    <row r="23" spans="2:10" ht="12" customHeight="1" x14ac:dyDescent="0.25">
      <c r="B23" s="104" t="s">
        <v>17</v>
      </c>
      <c r="C23" s="104"/>
      <c r="D23" s="104"/>
      <c r="E23" s="104"/>
      <c r="F23" s="104"/>
      <c r="G23" s="7">
        <v>473652615.64999998</v>
      </c>
      <c r="H23" s="107">
        <v>789504598.91999996</v>
      </c>
      <c r="I23" s="107"/>
      <c r="J23" s="107"/>
    </row>
    <row r="24" spans="2:10" ht="12" customHeight="1" x14ac:dyDescent="0.25">
      <c r="B24" s="104" t="s">
        <v>18</v>
      </c>
      <c r="C24" s="104"/>
      <c r="D24" s="104"/>
      <c r="E24" s="104"/>
      <c r="F24" s="104"/>
      <c r="G24" s="7">
        <v>45756717.07</v>
      </c>
      <c r="H24" s="107">
        <v>73400623.930000007</v>
      </c>
      <c r="I24" s="107"/>
      <c r="J24" s="107"/>
    </row>
    <row r="25" spans="2:10" ht="12" customHeight="1" x14ac:dyDescent="0.25">
      <c r="B25" s="104" t="s">
        <v>19</v>
      </c>
      <c r="C25" s="104"/>
      <c r="D25" s="104"/>
      <c r="E25" s="104"/>
      <c r="F25" s="104"/>
      <c r="G25" s="7">
        <v>96893859.739999995</v>
      </c>
      <c r="H25" s="107">
        <v>219341078.52000001</v>
      </c>
      <c r="I25" s="107"/>
      <c r="J25" s="107"/>
    </row>
    <row r="26" spans="2:10" ht="12" customHeight="1" x14ac:dyDescent="0.25">
      <c r="B26" s="104" t="s">
        <v>20</v>
      </c>
      <c r="C26" s="104"/>
      <c r="D26" s="104"/>
      <c r="E26" s="104"/>
      <c r="F26" s="104"/>
      <c r="G26" s="7">
        <v>21457633.969999999</v>
      </c>
      <c r="H26" s="107">
        <v>61394322.700000003</v>
      </c>
      <c r="I26" s="107"/>
      <c r="J26" s="107"/>
    </row>
    <row r="27" spans="2:10" ht="12" customHeight="1" x14ac:dyDescent="0.25">
      <c r="B27" s="104" t="s">
        <v>21</v>
      </c>
      <c r="C27" s="104"/>
      <c r="D27" s="104"/>
      <c r="E27" s="104"/>
      <c r="F27" s="104"/>
      <c r="G27" s="7">
        <v>18168460.100000001</v>
      </c>
      <c r="H27" s="107">
        <v>17910791.850000001</v>
      </c>
      <c r="I27" s="107"/>
      <c r="J27" s="107"/>
    </row>
    <row r="28" spans="2:10" ht="12" customHeight="1" x14ac:dyDescent="0.25">
      <c r="B28" s="104" t="s">
        <v>22</v>
      </c>
      <c r="C28" s="104"/>
      <c r="D28" s="104"/>
      <c r="E28" s="104"/>
      <c r="F28" s="104"/>
      <c r="G28" s="7">
        <v>98312390.090000004</v>
      </c>
      <c r="H28" s="107">
        <v>106017416.76000001</v>
      </c>
      <c r="I28" s="107"/>
      <c r="J28" s="107"/>
    </row>
    <row r="29" spans="2:10" ht="12" customHeight="1" x14ac:dyDescent="0.25">
      <c r="B29" s="104" t="s">
        <v>23</v>
      </c>
      <c r="C29" s="104"/>
      <c r="D29" s="104"/>
      <c r="E29" s="104"/>
      <c r="F29" s="104"/>
      <c r="G29" s="7">
        <v>18737205.199999999</v>
      </c>
      <c r="H29" s="107">
        <v>7284748.7800000003</v>
      </c>
      <c r="I29" s="107"/>
      <c r="J29" s="107"/>
    </row>
    <row r="30" spans="2:10" ht="12" customHeight="1" x14ac:dyDescent="0.25">
      <c r="B30" s="104" t="s">
        <v>24</v>
      </c>
      <c r="C30" s="104"/>
      <c r="D30" s="104"/>
      <c r="E30" s="104"/>
      <c r="F30" s="104"/>
      <c r="G30" s="7">
        <v>146232692.06999999</v>
      </c>
      <c r="H30" s="107">
        <v>0</v>
      </c>
      <c r="I30" s="107"/>
      <c r="J30" s="107"/>
    </row>
    <row r="31" spans="2:10" ht="12" customHeight="1" x14ac:dyDescent="0.25">
      <c r="B31" s="105" t="s">
        <v>25</v>
      </c>
      <c r="C31" s="105"/>
      <c r="D31" s="105"/>
      <c r="E31" s="105"/>
      <c r="F31" s="105"/>
      <c r="G31" s="6">
        <v>192480066.68000001</v>
      </c>
      <c r="H31" s="106">
        <v>133903034.19</v>
      </c>
      <c r="I31" s="106"/>
      <c r="J31" s="106"/>
    </row>
    <row r="32" spans="2:10" ht="12" customHeight="1" x14ac:dyDescent="0.25">
      <c r="B32" s="105"/>
      <c r="C32" s="105"/>
      <c r="D32" s="105"/>
      <c r="E32" s="105"/>
      <c r="F32" s="105"/>
    </row>
    <row r="33" spans="2:10" ht="12" customHeight="1" x14ac:dyDescent="0.25">
      <c r="B33" s="104"/>
      <c r="C33" s="104"/>
    </row>
    <row r="34" spans="2:10" ht="12" customHeight="1" x14ac:dyDescent="0.25">
      <c r="B34" s="105" t="s">
        <v>26</v>
      </c>
      <c r="C34" s="105"/>
      <c r="D34" s="105"/>
      <c r="E34" s="105"/>
      <c r="F34" s="105"/>
    </row>
    <row r="35" spans="2:10" ht="12" customHeight="1" x14ac:dyDescent="0.25">
      <c r="B35" s="105" t="s">
        <v>16</v>
      </c>
      <c r="C35" s="105"/>
      <c r="D35" s="105"/>
      <c r="E35" s="105"/>
      <c r="F35" s="105"/>
      <c r="G35" s="6">
        <v>15235246.460000001</v>
      </c>
      <c r="H35" s="106">
        <v>109145953.61</v>
      </c>
      <c r="I35" s="106"/>
      <c r="J35" s="106"/>
    </row>
    <row r="36" spans="2:10" ht="12" customHeight="1" x14ac:dyDescent="0.25">
      <c r="B36" s="105"/>
      <c r="C36" s="105"/>
      <c r="D36" s="105"/>
      <c r="E36" s="105"/>
      <c r="F36" s="105"/>
    </row>
    <row r="37" spans="2:10" ht="12" customHeight="1" x14ac:dyDescent="0.25">
      <c r="B37" s="104" t="s">
        <v>27</v>
      </c>
      <c r="C37" s="104"/>
      <c r="D37" s="104"/>
      <c r="E37" s="104"/>
      <c r="F37" s="104"/>
      <c r="G37" s="7">
        <v>14393218.470000001</v>
      </c>
      <c r="H37" s="107">
        <v>99370279.5</v>
      </c>
      <c r="I37" s="107"/>
      <c r="J37" s="107"/>
    </row>
    <row r="38" spans="2:10" ht="12" customHeight="1" x14ac:dyDescent="0.25">
      <c r="B38" s="104" t="s">
        <v>28</v>
      </c>
      <c r="C38" s="104"/>
      <c r="D38" s="104"/>
      <c r="E38" s="104"/>
      <c r="F38" s="104"/>
      <c r="G38" s="7">
        <v>842027.99</v>
      </c>
      <c r="H38" s="107">
        <v>7900824.1100000003</v>
      </c>
      <c r="I38" s="107"/>
      <c r="J38" s="107"/>
    </row>
    <row r="39" spans="2:10" ht="12" customHeight="1" x14ac:dyDescent="0.25">
      <c r="B39" s="104" t="s">
        <v>29</v>
      </c>
      <c r="C39" s="104"/>
      <c r="D39" s="104"/>
      <c r="E39" s="104"/>
      <c r="F39" s="104"/>
      <c r="G39" s="7">
        <v>0</v>
      </c>
      <c r="H39" s="107">
        <v>1874850</v>
      </c>
      <c r="I39" s="107"/>
      <c r="J39" s="107"/>
    </row>
    <row r="40" spans="2:10" ht="12" customHeight="1" x14ac:dyDescent="0.25">
      <c r="B40" s="105" t="s">
        <v>30</v>
      </c>
      <c r="C40" s="105"/>
      <c r="D40" s="105"/>
      <c r="E40" s="105"/>
      <c r="F40" s="105"/>
      <c r="G40" s="6">
        <v>-15235246.460000001</v>
      </c>
      <c r="H40" s="106">
        <v>-109145953.61</v>
      </c>
      <c r="I40" s="106"/>
      <c r="J40" s="106"/>
    </row>
    <row r="41" spans="2:10" ht="12" customHeight="1" x14ac:dyDescent="0.25">
      <c r="B41" s="105"/>
      <c r="C41" s="105"/>
      <c r="D41" s="105"/>
      <c r="E41" s="105"/>
      <c r="F41" s="105"/>
    </row>
    <row r="42" spans="2:10" ht="12" customHeight="1" x14ac:dyDescent="0.25">
      <c r="B42" s="104"/>
      <c r="C42" s="104"/>
    </row>
    <row r="43" spans="2:10" ht="12" customHeight="1" x14ac:dyDescent="0.25">
      <c r="B43" s="105" t="s">
        <v>31</v>
      </c>
      <c r="C43" s="105"/>
      <c r="D43" s="105"/>
      <c r="E43" s="105"/>
      <c r="F43" s="105"/>
    </row>
    <row r="44" spans="2:10" ht="12" customHeight="1" x14ac:dyDescent="0.25">
      <c r="B44" s="105" t="s">
        <v>7</v>
      </c>
      <c r="C44" s="105"/>
      <c r="D44" s="105"/>
      <c r="E44" s="105"/>
      <c r="F44" s="105"/>
      <c r="G44" s="6">
        <v>409409203.24000001</v>
      </c>
      <c r="H44" s="106">
        <v>0</v>
      </c>
      <c r="I44" s="106"/>
      <c r="J44" s="106"/>
    </row>
    <row r="45" spans="2:10" ht="12" customHeight="1" x14ac:dyDescent="0.25">
      <c r="B45" s="105"/>
      <c r="C45" s="105"/>
      <c r="D45" s="105"/>
      <c r="E45" s="105"/>
      <c r="F45" s="105"/>
    </row>
    <row r="46" spans="2:10" ht="12" customHeight="1" x14ac:dyDescent="0.25">
      <c r="B46" s="104" t="s">
        <v>32</v>
      </c>
      <c r="C46" s="104"/>
      <c r="D46" s="104"/>
      <c r="E46" s="104"/>
      <c r="F46" s="104"/>
      <c r="G46" s="7">
        <v>409409203.24000001</v>
      </c>
      <c r="H46" s="107">
        <v>0</v>
      </c>
      <c r="I46" s="107"/>
      <c r="J46" s="107"/>
    </row>
    <row r="47" spans="2:10" ht="12" customHeight="1" x14ac:dyDescent="0.25">
      <c r="B47" s="104" t="s">
        <v>33</v>
      </c>
      <c r="C47" s="104"/>
      <c r="D47" s="104"/>
      <c r="E47" s="104"/>
      <c r="F47" s="104"/>
      <c r="G47" s="7">
        <v>409409203.24000001</v>
      </c>
      <c r="H47" s="107">
        <v>0</v>
      </c>
      <c r="I47" s="107"/>
      <c r="J47" s="107"/>
    </row>
    <row r="48" spans="2:10" ht="12" customHeight="1" x14ac:dyDescent="0.25">
      <c r="B48" s="105" t="s">
        <v>16</v>
      </c>
      <c r="C48" s="105"/>
      <c r="D48" s="105"/>
      <c r="E48" s="105"/>
      <c r="F48" s="105"/>
      <c r="G48" s="6">
        <v>329232060.39999998</v>
      </c>
      <c r="H48" s="106">
        <v>281926749.63999999</v>
      </c>
      <c r="I48" s="106"/>
      <c r="J48" s="106"/>
    </row>
    <row r="49" spans="2:10" ht="12" customHeight="1" x14ac:dyDescent="0.25">
      <c r="B49" s="105"/>
      <c r="C49" s="105"/>
      <c r="D49" s="105"/>
      <c r="E49" s="105"/>
      <c r="F49" s="105"/>
    </row>
    <row r="50" spans="2:10" ht="12" customHeight="1" x14ac:dyDescent="0.25">
      <c r="B50" s="104" t="s">
        <v>34</v>
      </c>
      <c r="C50" s="104"/>
      <c r="D50" s="104"/>
      <c r="E50" s="104"/>
      <c r="F50" s="104"/>
      <c r="G50" s="7">
        <v>329232060.39999998</v>
      </c>
      <c r="H50" s="107">
        <v>281926749.63999999</v>
      </c>
      <c r="I50" s="107"/>
      <c r="J50" s="107"/>
    </row>
    <row r="51" spans="2:10" ht="12" customHeight="1" x14ac:dyDescent="0.25">
      <c r="B51" s="104" t="s">
        <v>33</v>
      </c>
      <c r="C51" s="104"/>
      <c r="D51" s="104"/>
      <c r="E51" s="104"/>
      <c r="F51" s="104"/>
      <c r="G51" s="7">
        <v>329232060.39999998</v>
      </c>
      <c r="H51" s="107">
        <v>281926749.63999999</v>
      </c>
      <c r="I51" s="107"/>
      <c r="J51" s="107"/>
    </row>
    <row r="52" spans="2:10" ht="12" customHeight="1" x14ac:dyDescent="0.25">
      <c r="B52" s="105" t="s">
        <v>35</v>
      </c>
      <c r="C52" s="105"/>
      <c r="D52" s="105"/>
      <c r="E52" s="105"/>
      <c r="F52" s="105"/>
      <c r="G52" s="6">
        <v>80177142.840000004</v>
      </c>
      <c r="H52" s="106">
        <v>-281926749.63999999</v>
      </c>
      <c r="I52" s="106"/>
      <c r="J52" s="106"/>
    </row>
    <row r="53" spans="2:10" ht="12" customHeight="1" x14ac:dyDescent="0.25">
      <c r="B53" s="105"/>
      <c r="C53" s="105"/>
      <c r="D53" s="105"/>
      <c r="E53" s="105"/>
      <c r="F53" s="105"/>
    </row>
    <row r="54" spans="2:10" ht="12" customHeight="1" x14ac:dyDescent="0.25">
      <c r="B54" s="104"/>
      <c r="C54" s="104"/>
    </row>
    <row r="55" spans="2:10" ht="12" customHeight="1" x14ac:dyDescent="0.25">
      <c r="B55" s="105" t="s">
        <v>36</v>
      </c>
      <c r="C55" s="105"/>
      <c r="D55" s="105"/>
      <c r="E55" s="105"/>
      <c r="F55" s="105"/>
      <c r="G55" s="6">
        <v>257421963.06</v>
      </c>
      <c r="H55" s="106">
        <v>-257169669.06</v>
      </c>
      <c r="I55" s="106"/>
      <c r="J55" s="106"/>
    </row>
    <row r="56" spans="2:10" ht="12" customHeight="1" x14ac:dyDescent="0.25">
      <c r="B56" s="104" t="s">
        <v>37</v>
      </c>
      <c r="C56" s="104"/>
      <c r="D56" s="104"/>
      <c r="E56" s="104"/>
      <c r="F56" s="104"/>
      <c r="G56" s="7">
        <v>111031080.27</v>
      </c>
      <c r="H56" s="107">
        <v>338750439.06</v>
      </c>
      <c r="I56" s="107"/>
      <c r="J56" s="107"/>
    </row>
    <row r="57" spans="2:10" ht="12" customHeight="1" x14ac:dyDescent="0.25">
      <c r="B57" s="104" t="s">
        <v>38</v>
      </c>
      <c r="C57" s="104"/>
      <c r="D57" s="104"/>
      <c r="E57" s="104"/>
      <c r="F57" s="104"/>
      <c r="G57" s="7">
        <v>368453043.32999998</v>
      </c>
      <c r="H57" s="107">
        <v>81580770</v>
      </c>
      <c r="I57" s="107"/>
      <c r="J57" s="107"/>
    </row>
  </sheetData>
  <mergeCells count="80">
    <mergeCell ref="B12:F12"/>
    <mergeCell ref="H12:J12"/>
    <mergeCell ref="B2:J2"/>
    <mergeCell ref="B3:J3"/>
    <mergeCell ref="B4:J4"/>
    <mergeCell ref="B6:F6"/>
    <mergeCell ref="H6:J6"/>
    <mergeCell ref="B7:C7"/>
    <mergeCell ref="B8:F8"/>
    <mergeCell ref="B9:F10"/>
    <mergeCell ref="H9:J9"/>
    <mergeCell ref="B11:F11"/>
    <mergeCell ref="H11:J11"/>
    <mergeCell ref="B13:F13"/>
    <mergeCell ref="H13:J13"/>
    <mergeCell ref="B14:F14"/>
    <mergeCell ref="H14:J14"/>
    <mergeCell ref="B15:F15"/>
    <mergeCell ref="H15:J15"/>
    <mergeCell ref="B16:F17"/>
    <mergeCell ref="H16:J16"/>
    <mergeCell ref="B18:F19"/>
    <mergeCell ref="H18:J18"/>
    <mergeCell ref="B20:F20"/>
    <mergeCell ref="H20:J20"/>
    <mergeCell ref="B21:F22"/>
    <mergeCell ref="H21:J21"/>
    <mergeCell ref="B23:F23"/>
    <mergeCell ref="H23:J23"/>
    <mergeCell ref="B24:F24"/>
    <mergeCell ref="H24:J24"/>
    <mergeCell ref="B25:F25"/>
    <mergeCell ref="H25:J25"/>
    <mergeCell ref="B26:F26"/>
    <mergeCell ref="H26:J26"/>
    <mergeCell ref="B27:F27"/>
    <mergeCell ref="H27:J27"/>
    <mergeCell ref="B28:F28"/>
    <mergeCell ref="H28:J28"/>
    <mergeCell ref="B29:F29"/>
    <mergeCell ref="H29:J29"/>
    <mergeCell ref="B30:F30"/>
    <mergeCell ref="H30:J30"/>
    <mergeCell ref="B31:F32"/>
    <mergeCell ref="H31:J31"/>
    <mergeCell ref="B33:C33"/>
    <mergeCell ref="B34:F34"/>
    <mergeCell ref="B35:F36"/>
    <mergeCell ref="H35:J35"/>
    <mergeCell ref="B37:F37"/>
    <mergeCell ref="H37:J37"/>
    <mergeCell ref="B38:F38"/>
    <mergeCell ref="H38:J38"/>
    <mergeCell ref="B39:F39"/>
    <mergeCell ref="H39:J39"/>
    <mergeCell ref="B40:F41"/>
    <mergeCell ref="H40:J40"/>
    <mergeCell ref="B42:C42"/>
    <mergeCell ref="B43:F43"/>
    <mergeCell ref="B44:F45"/>
    <mergeCell ref="H44:J44"/>
    <mergeCell ref="B46:F46"/>
    <mergeCell ref="H46:J46"/>
    <mergeCell ref="B47:F47"/>
    <mergeCell ref="H47:J47"/>
    <mergeCell ref="B48:F49"/>
    <mergeCell ref="H48:J48"/>
    <mergeCell ref="B57:F57"/>
    <mergeCell ref="H57:J57"/>
    <mergeCell ref="B50:F50"/>
    <mergeCell ref="H50:J50"/>
    <mergeCell ref="B51:F51"/>
    <mergeCell ref="H51:J51"/>
    <mergeCell ref="B52:F53"/>
    <mergeCell ref="H52:J52"/>
    <mergeCell ref="B54:C54"/>
    <mergeCell ref="B55:F55"/>
    <mergeCell ref="H55:J55"/>
    <mergeCell ref="B56:F56"/>
    <mergeCell ref="H56:J56"/>
  </mergeCells>
  <pageMargins left="0.39370078740157483" right="0.39370078740157483" top="0.39370078740157483" bottom="0.39370078740157483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L38"/>
  <sheetViews>
    <sheetView zoomScaleNormal="100" workbookViewId="0">
      <selection activeCell="C1" sqref="C1"/>
    </sheetView>
  </sheetViews>
  <sheetFormatPr baseColWidth="10" defaultColWidth="8" defaultRowHeight="10.5" x14ac:dyDescent="0.25"/>
  <cols>
    <col min="1" max="1" width="5.7109375" style="36" customWidth="1"/>
    <col min="2" max="2" width="2" style="36" customWidth="1"/>
    <col min="3" max="3" width="57.140625" style="36" customWidth="1"/>
    <col min="4" max="4" width="14.140625" style="36" customWidth="1"/>
    <col min="5" max="8" width="16.42578125" style="36" customWidth="1"/>
    <col min="9" max="12" width="9.85546875" style="36" customWidth="1"/>
    <col min="13" max="13" width="1.85546875" style="36" customWidth="1"/>
    <col min="14" max="16384" width="8" style="36"/>
  </cols>
  <sheetData>
    <row r="1" spans="2:12" ht="13.7" customHeight="1" x14ac:dyDescent="0.25">
      <c r="D1" s="37"/>
      <c r="E1" s="37"/>
      <c r="F1" s="37"/>
      <c r="G1" s="37"/>
      <c r="H1" s="37"/>
      <c r="I1" s="37"/>
    </row>
    <row r="2" spans="2:12" ht="12.95" customHeight="1" x14ac:dyDescent="0.25">
      <c r="B2" s="108" t="s">
        <v>0</v>
      </c>
      <c r="C2" s="108"/>
      <c r="D2" s="108"/>
      <c r="E2" s="108"/>
      <c r="F2" s="108"/>
      <c r="G2" s="108"/>
      <c r="H2" s="108"/>
    </row>
    <row r="3" spans="2:12" ht="12.95" customHeight="1" x14ac:dyDescent="0.25">
      <c r="B3" s="108" t="s">
        <v>182</v>
      </c>
      <c r="C3" s="108"/>
      <c r="D3" s="108"/>
      <c r="E3" s="108"/>
      <c r="F3" s="108"/>
      <c r="G3" s="108"/>
      <c r="H3" s="108"/>
      <c r="I3" s="38"/>
      <c r="J3" s="38"/>
    </row>
    <row r="4" spans="2:12" ht="12.95" customHeight="1" x14ac:dyDescent="0.25">
      <c r="B4" s="108" t="s">
        <v>2</v>
      </c>
      <c r="C4" s="108"/>
      <c r="D4" s="108"/>
      <c r="E4" s="108"/>
      <c r="F4" s="108"/>
      <c r="G4" s="108"/>
      <c r="H4" s="108"/>
      <c r="I4" s="38"/>
      <c r="J4" s="38"/>
    </row>
    <row r="5" spans="2:12" s="39" customFormat="1" ht="17.25" customHeight="1" x14ac:dyDescent="0.25">
      <c r="G5" s="40"/>
    </row>
    <row r="6" spans="2:12" s="39" customFormat="1" ht="58.5" customHeight="1" x14ac:dyDescent="0.25">
      <c r="B6" s="112" t="s">
        <v>3</v>
      </c>
      <c r="C6" s="113"/>
      <c r="D6" s="41" t="s">
        <v>183</v>
      </c>
      <c r="E6" s="41" t="s">
        <v>184</v>
      </c>
      <c r="F6" s="41" t="s">
        <v>185</v>
      </c>
      <c r="G6" s="41" t="s">
        <v>186</v>
      </c>
      <c r="H6" s="42" t="s">
        <v>187</v>
      </c>
    </row>
    <row r="7" spans="2:12" s="39" customFormat="1" ht="17.25" customHeight="1" x14ac:dyDescent="0.25">
      <c r="D7" s="40"/>
      <c r="E7" s="40"/>
      <c r="F7" s="40"/>
      <c r="G7" s="40"/>
      <c r="I7" s="40"/>
      <c r="J7" s="40"/>
      <c r="K7" s="40"/>
      <c r="L7" s="40"/>
    </row>
    <row r="8" spans="2:12" ht="15" customHeight="1" x14ac:dyDescent="0.25">
      <c r="B8" s="110" t="s">
        <v>188</v>
      </c>
      <c r="C8" s="110"/>
      <c r="D8" s="43">
        <f>SUM(D9:D11)</f>
        <v>0</v>
      </c>
      <c r="E8" s="43">
        <f t="shared" ref="E8:G8" si="0">SUM(E9:E11)</f>
        <v>0</v>
      </c>
      <c r="F8" s="43">
        <f t="shared" si="0"/>
        <v>0</v>
      </c>
      <c r="G8" s="43">
        <f t="shared" si="0"/>
        <v>0</v>
      </c>
      <c r="H8" s="43">
        <f t="shared" ref="H8:H37" si="1">SUM(D8:G8)</f>
        <v>0</v>
      </c>
    </row>
    <row r="9" spans="2:12" ht="11.1" customHeight="1" x14ac:dyDescent="0.25">
      <c r="C9" s="44" t="s">
        <v>189</v>
      </c>
      <c r="D9" s="45">
        <v>0</v>
      </c>
      <c r="E9" s="45">
        <v>0</v>
      </c>
      <c r="F9" s="45">
        <v>0</v>
      </c>
      <c r="G9" s="45">
        <v>0</v>
      </c>
      <c r="H9" s="45">
        <f t="shared" si="1"/>
        <v>0</v>
      </c>
    </row>
    <row r="10" spans="2:12" ht="11.1" customHeight="1" x14ac:dyDescent="0.25">
      <c r="C10" s="44" t="s">
        <v>190</v>
      </c>
      <c r="D10" s="45">
        <v>0</v>
      </c>
      <c r="E10" s="45">
        <v>0</v>
      </c>
      <c r="F10" s="45">
        <v>0</v>
      </c>
      <c r="G10" s="45">
        <v>0</v>
      </c>
      <c r="H10" s="45">
        <f t="shared" si="1"/>
        <v>0</v>
      </c>
      <c r="I10" s="45"/>
      <c r="J10" s="45"/>
      <c r="K10" s="45"/>
      <c r="L10" s="45"/>
    </row>
    <row r="11" spans="2:12" ht="11.1" customHeight="1" x14ac:dyDescent="0.25">
      <c r="C11" s="44" t="s">
        <v>191</v>
      </c>
      <c r="D11" s="45">
        <v>0</v>
      </c>
      <c r="E11" s="45">
        <v>0</v>
      </c>
      <c r="F11" s="45">
        <v>0</v>
      </c>
      <c r="G11" s="45">
        <v>0</v>
      </c>
      <c r="H11" s="45">
        <f t="shared" si="1"/>
        <v>0</v>
      </c>
    </row>
    <row r="12" spans="2:12" ht="12.4" customHeight="1" x14ac:dyDescent="0.25">
      <c r="B12" s="110" t="s">
        <v>192</v>
      </c>
      <c r="C12" s="110"/>
      <c r="D12" s="43">
        <f>SUM(D13:D16)</f>
        <v>0</v>
      </c>
      <c r="E12" s="43">
        <f t="shared" ref="E12:G12" si="2">SUM(E13:E16)</f>
        <v>4724987108.3900003</v>
      </c>
      <c r="F12" s="43">
        <f t="shared" si="2"/>
        <v>79878393.840000004</v>
      </c>
      <c r="G12" s="43">
        <f t="shared" si="2"/>
        <v>0</v>
      </c>
      <c r="H12" s="43">
        <f t="shared" si="1"/>
        <v>4804865502.2300005</v>
      </c>
      <c r="I12" s="43"/>
      <c r="J12" s="43"/>
      <c r="K12" s="43"/>
      <c r="L12" s="43"/>
    </row>
    <row r="13" spans="2:12" ht="11.1" customHeight="1" x14ac:dyDescent="0.25">
      <c r="C13" s="44" t="s">
        <v>193</v>
      </c>
      <c r="D13" s="45">
        <v>0</v>
      </c>
      <c r="E13" s="45">
        <v>0</v>
      </c>
      <c r="F13" s="45">
        <v>79878393.840000004</v>
      </c>
      <c r="G13" s="45">
        <v>0</v>
      </c>
      <c r="H13" s="45">
        <f t="shared" si="1"/>
        <v>79878393.840000004</v>
      </c>
    </row>
    <row r="14" spans="2:12" ht="11.1" customHeight="1" x14ac:dyDescent="0.25">
      <c r="C14" s="44" t="s">
        <v>194</v>
      </c>
      <c r="D14" s="45">
        <v>0</v>
      </c>
      <c r="E14" s="45">
        <v>4718272780.6000004</v>
      </c>
      <c r="F14" s="45">
        <v>0</v>
      </c>
      <c r="G14" s="45">
        <v>0</v>
      </c>
      <c r="H14" s="45">
        <f t="shared" si="1"/>
        <v>4718272780.6000004</v>
      </c>
      <c r="I14" s="45"/>
      <c r="J14" s="45"/>
      <c r="K14" s="45"/>
      <c r="L14" s="45"/>
    </row>
    <row r="15" spans="2:12" ht="11.1" customHeight="1" x14ac:dyDescent="0.25">
      <c r="C15" s="44" t="s">
        <v>195</v>
      </c>
      <c r="D15" s="45">
        <v>0</v>
      </c>
      <c r="E15" s="45">
        <v>6714327.79</v>
      </c>
      <c r="F15" s="45">
        <v>0</v>
      </c>
      <c r="G15" s="45">
        <v>0</v>
      </c>
      <c r="H15" s="45">
        <f t="shared" si="1"/>
        <v>6714327.79</v>
      </c>
    </row>
    <row r="16" spans="2:12" ht="11.1" customHeight="1" x14ac:dyDescent="0.25">
      <c r="C16" s="44" t="s">
        <v>196</v>
      </c>
      <c r="D16" s="45">
        <v>0</v>
      </c>
      <c r="E16" s="45">
        <v>0</v>
      </c>
      <c r="F16" s="45">
        <v>0</v>
      </c>
      <c r="G16" s="45">
        <v>0</v>
      </c>
      <c r="H16" s="45">
        <f t="shared" si="1"/>
        <v>0</v>
      </c>
      <c r="I16" s="45"/>
      <c r="J16" s="45"/>
      <c r="K16" s="45"/>
      <c r="L16" s="45"/>
    </row>
    <row r="17" spans="2:12" ht="12.4" customHeight="1" x14ac:dyDescent="0.25">
      <c r="B17" s="110" t="s">
        <v>197</v>
      </c>
      <c r="C17" s="110"/>
      <c r="D17" s="43">
        <v>0</v>
      </c>
      <c r="E17" s="43">
        <v>0</v>
      </c>
      <c r="F17" s="43">
        <v>0</v>
      </c>
      <c r="G17" s="43">
        <v>0</v>
      </c>
      <c r="H17" s="43">
        <f t="shared" si="1"/>
        <v>0</v>
      </c>
    </row>
    <row r="18" spans="2:12" ht="9.4" customHeight="1" x14ac:dyDescent="0.25">
      <c r="B18" s="110" t="s">
        <v>198</v>
      </c>
      <c r="C18" s="110"/>
      <c r="D18" s="43">
        <v>0</v>
      </c>
      <c r="E18" s="43">
        <v>0</v>
      </c>
      <c r="F18" s="43">
        <v>0</v>
      </c>
      <c r="G18" s="43">
        <v>0</v>
      </c>
      <c r="H18" s="43">
        <f t="shared" si="1"/>
        <v>0</v>
      </c>
    </row>
    <row r="19" spans="2:12" ht="12.2" customHeight="1" x14ac:dyDescent="0.25">
      <c r="C19" s="46"/>
      <c r="D19" s="45"/>
      <c r="E19" s="45"/>
      <c r="F19" s="45"/>
      <c r="G19" s="45"/>
      <c r="H19" s="45">
        <f t="shared" si="1"/>
        <v>0</v>
      </c>
    </row>
    <row r="20" spans="2:12" ht="11.1" customHeight="1" x14ac:dyDescent="0.25">
      <c r="C20" s="44" t="s">
        <v>199</v>
      </c>
      <c r="D20" s="45">
        <v>0</v>
      </c>
      <c r="E20" s="45">
        <v>0</v>
      </c>
      <c r="F20" s="45">
        <v>0</v>
      </c>
      <c r="G20" s="45">
        <v>0</v>
      </c>
      <c r="H20" s="45">
        <f t="shared" si="1"/>
        <v>0</v>
      </c>
    </row>
    <row r="21" spans="2:12" ht="11.1" customHeight="1" x14ac:dyDescent="0.25">
      <c r="C21" s="44" t="s">
        <v>200</v>
      </c>
      <c r="D21" s="45">
        <v>0</v>
      </c>
      <c r="E21" s="45">
        <v>0</v>
      </c>
      <c r="F21" s="45">
        <v>0</v>
      </c>
      <c r="G21" s="45">
        <v>0</v>
      </c>
      <c r="H21" s="45">
        <f t="shared" si="1"/>
        <v>0</v>
      </c>
      <c r="I21" s="45"/>
      <c r="J21" s="45"/>
      <c r="K21" s="45"/>
      <c r="L21" s="45"/>
    </row>
    <row r="22" spans="2:12" ht="12.4" customHeight="1" x14ac:dyDescent="0.25">
      <c r="B22" s="110" t="s">
        <v>201</v>
      </c>
      <c r="C22" s="110"/>
      <c r="D22" s="43">
        <f>D12</f>
        <v>0</v>
      </c>
      <c r="E22" s="43">
        <f>E12</f>
        <v>4724987108.3900003</v>
      </c>
      <c r="F22" s="43">
        <f>F12</f>
        <v>79878393.840000004</v>
      </c>
      <c r="G22" s="43">
        <f>G12</f>
        <v>0</v>
      </c>
      <c r="H22" s="43">
        <f t="shared" si="1"/>
        <v>4804865502.2300005</v>
      </c>
    </row>
    <row r="23" spans="2:12" ht="12.6" customHeight="1" x14ac:dyDescent="0.25">
      <c r="B23" s="110" t="s">
        <v>202</v>
      </c>
      <c r="C23" s="110"/>
      <c r="D23" s="43">
        <v>0</v>
      </c>
      <c r="E23" s="43">
        <v>0</v>
      </c>
      <c r="F23" s="43">
        <v>0</v>
      </c>
      <c r="G23" s="43">
        <v>0</v>
      </c>
      <c r="H23" s="43">
        <f t="shared" si="1"/>
        <v>0</v>
      </c>
      <c r="I23" s="43"/>
      <c r="J23" s="43"/>
      <c r="K23" s="43"/>
      <c r="L23" s="43"/>
    </row>
    <row r="24" spans="2:12" ht="11.1" customHeight="1" x14ac:dyDescent="0.25">
      <c r="C24" s="44" t="s">
        <v>189</v>
      </c>
      <c r="D24" s="45">
        <v>0</v>
      </c>
      <c r="E24" s="45">
        <v>0</v>
      </c>
      <c r="F24" s="45">
        <v>0</v>
      </c>
      <c r="G24" s="45">
        <v>0</v>
      </c>
      <c r="H24" s="45">
        <f t="shared" si="1"/>
        <v>0</v>
      </c>
    </row>
    <row r="25" spans="2:12" ht="11.1" customHeight="1" x14ac:dyDescent="0.25">
      <c r="C25" s="44" t="s">
        <v>190</v>
      </c>
      <c r="D25" s="45">
        <v>0</v>
      </c>
      <c r="E25" s="45">
        <v>0</v>
      </c>
      <c r="F25" s="45">
        <v>0</v>
      </c>
      <c r="G25" s="45">
        <v>0</v>
      </c>
      <c r="H25" s="45">
        <f t="shared" si="1"/>
        <v>0</v>
      </c>
      <c r="I25" s="45"/>
      <c r="J25" s="45"/>
      <c r="K25" s="45"/>
      <c r="L25" s="45"/>
    </row>
    <row r="26" spans="2:12" ht="11.1" customHeight="1" x14ac:dyDescent="0.25">
      <c r="C26" s="44" t="s">
        <v>191</v>
      </c>
      <c r="D26" s="45">
        <v>0</v>
      </c>
      <c r="E26" s="45">
        <v>0</v>
      </c>
      <c r="F26" s="45">
        <v>0</v>
      </c>
      <c r="G26" s="45">
        <v>0</v>
      </c>
      <c r="H26" s="45">
        <f t="shared" si="1"/>
        <v>0</v>
      </c>
    </row>
    <row r="27" spans="2:12" ht="9.4" customHeight="1" x14ac:dyDescent="0.25">
      <c r="B27" s="111" t="s">
        <v>203</v>
      </c>
      <c r="C27" s="111"/>
      <c r="D27" s="43">
        <f>SUM(D29:D32)</f>
        <v>0</v>
      </c>
      <c r="E27" s="43">
        <f t="shared" ref="E27:G27" si="3">SUM(E29:E32)</f>
        <v>78157241.040000007</v>
      </c>
      <c r="F27" s="43">
        <f t="shared" si="3"/>
        <v>225394119.16</v>
      </c>
      <c r="G27" s="43">
        <f t="shared" si="3"/>
        <v>0</v>
      </c>
      <c r="H27" s="43">
        <f t="shared" si="1"/>
        <v>303551360.19999999</v>
      </c>
    </row>
    <row r="28" spans="2:12" ht="12.2" customHeight="1" x14ac:dyDescent="0.25">
      <c r="C28" s="46"/>
      <c r="D28" s="45"/>
      <c r="E28" s="45"/>
      <c r="F28" s="45"/>
      <c r="G28" s="45"/>
      <c r="H28" s="45">
        <f t="shared" si="1"/>
        <v>0</v>
      </c>
    </row>
    <row r="29" spans="2:12" ht="11.1" customHeight="1" x14ac:dyDescent="0.25">
      <c r="C29" s="44" t="s">
        <v>193</v>
      </c>
      <c r="D29" s="45">
        <v>0</v>
      </c>
      <c r="E29" s="45">
        <v>0</v>
      </c>
      <c r="F29" s="45">
        <v>305272513</v>
      </c>
      <c r="G29" s="45">
        <v>0</v>
      </c>
      <c r="H29" s="45">
        <f t="shared" si="1"/>
        <v>305272513</v>
      </c>
    </row>
    <row r="30" spans="2:12" ht="11.1" customHeight="1" x14ac:dyDescent="0.25">
      <c r="C30" s="44" t="s">
        <v>194</v>
      </c>
      <c r="D30" s="45">
        <v>0</v>
      </c>
      <c r="E30" s="45">
        <v>78157241.040000007</v>
      </c>
      <c r="F30" s="45">
        <v>-79878393.840000004</v>
      </c>
      <c r="G30" s="45">
        <v>0</v>
      </c>
      <c r="H30" s="45">
        <f t="shared" si="1"/>
        <v>-1721152.799999997</v>
      </c>
      <c r="I30" s="47"/>
      <c r="J30" s="47"/>
      <c r="K30" s="47"/>
      <c r="L30" s="47"/>
    </row>
    <row r="31" spans="2:12" ht="11.1" customHeight="1" x14ac:dyDescent="0.25">
      <c r="C31" s="44" t="s">
        <v>195</v>
      </c>
      <c r="D31" s="45">
        <v>0</v>
      </c>
      <c r="E31" s="45">
        <v>0</v>
      </c>
      <c r="F31" s="45">
        <v>0</v>
      </c>
      <c r="G31" s="45">
        <v>0</v>
      </c>
      <c r="H31" s="45">
        <f t="shared" si="1"/>
        <v>0</v>
      </c>
    </row>
    <row r="32" spans="2:12" ht="11.1" customHeight="1" x14ac:dyDescent="0.25">
      <c r="C32" s="44" t="s">
        <v>196</v>
      </c>
      <c r="D32" s="45">
        <v>0</v>
      </c>
      <c r="E32" s="45">
        <v>0</v>
      </c>
      <c r="F32" s="45">
        <v>0</v>
      </c>
      <c r="G32" s="45">
        <v>0</v>
      </c>
      <c r="H32" s="45">
        <f t="shared" si="1"/>
        <v>0</v>
      </c>
      <c r="I32" s="45"/>
      <c r="J32" s="45"/>
      <c r="K32" s="45"/>
      <c r="L32" s="45"/>
    </row>
    <row r="33" spans="2:8" ht="12.4" customHeight="1" x14ac:dyDescent="0.25">
      <c r="B33" s="110" t="s">
        <v>197</v>
      </c>
      <c r="C33" s="110"/>
      <c r="D33" s="43">
        <v>0</v>
      </c>
      <c r="E33" s="43">
        <v>0</v>
      </c>
      <c r="F33" s="43">
        <v>0</v>
      </c>
      <c r="G33" s="43">
        <v>0</v>
      </c>
      <c r="H33" s="43">
        <f t="shared" si="1"/>
        <v>0</v>
      </c>
    </row>
    <row r="34" spans="2:8" ht="9.4" customHeight="1" x14ac:dyDescent="0.25">
      <c r="B34" s="110" t="s">
        <v>204</v>
      </c>
      <c r="C34" s="110"/>
      <c r="D34" s="43">
        <v>0</v>
      </c>
      <c r="E34" s="43">
        <v>0</v>
      </c>
      <c r="F34" s="43">
        <v>0</v>
      </c>
      <c r="G34" s="43">
        <v>0</v>
      </c>
      <c r="H34" s="43">
        <f t="shared" si="1"/>
        <v>0</v>
      </c>
    </row>
    <row r="35" spans="2:8" ht="12.2" customHeight="1" x14ac:dyDescent="0.25">
      <c r="C35" s="46"/>
      <c r="D35" s="48"/>
      <c r="E35" s="48"/>
      <c r="F35" s="48"/>
      <c r="G35" s="48"/>
      <c r="H35" s="48">
        <f t="shared" si="1"/>
        <v>0</v>
      </c>
    </row>
    <row r="36" spans="2:8" ht="11.1" customHeight="1" x14ac:dyDescent="0.25">
      <c r="C36" s="44" t="s">
        <v>199</v>
      </c>
      <c r="D36" s="48">
        <v>0</v>
      </c>
      <c r="E36" s="48">
        <v>0</v>
      </c>
      <c r="F36" s="48">
        <v>0</v>
      </c>
      <c r="G36" s="48">
        <v>0</v>
      </c>
      <c r="H36" s="48">
        <f t="shared" si="1"/>
        <v>0</v>
      </c>
    </row>
    <row r="37" spans="2:8" ht="11.1" customHeight="1" x14ac:dyDescent="0.25">
      <c r="C37" s="44" t="s">
        <v>200</v>
      </c>
      <c r="D37" s="48">
        <v>0</v>
      </c>
      <c r="E37" s="48">
        <v>0</v>
      </c>
      <c r="F37" s="48">
        <v>0</v>
      </c>
      <c r="G37" s="48">
        <v>0</v>
      </c>
      <c r="H37" s="48">
        <f t="shared" si="1"/>
        <v>0</v>
      </c>
    </row>
    <row r="38" spans="2:8" ht="12.4" customHeight="1" x14ac:dyDescent="0.25">
      <c r="B38" s="110" t="s">
        <v>205</v>
      </c>
      <c r="C38" s="110"/>
      <c r="D38" s="49">
        <f>D27+D22</f>
        <v>0</v>
      </c>
      <c r="E38" s="49">
        <f>E27+E22</f>
        <v>4803144349.4300003</v>
      </c>
      <c r="F38" s="49">
        <f t="shared" ref="F38:H38" si="4">F27+F22</f>
        <v>305272513</v>
      </c>
      <c r="G38" s="49">
        <f t="shared" si="4"/>
        <v>0</v>
      </c>
      <c r="H38" s="49">
        <f t="shared" si="4"/>
        <v>5108416862.4300003</v>
      </c>
    </row>
  </sheetData>
  <mergeCells count="14">
    <mergeCell ref="B12:C12"/>
    <mergeCell ref="B2:H2"/>
    <mergeCell ref="B3:H3"/>
    <mergeCell ref="B4:H4"/>
    <mergeCell ref="B6:C6"/>
    <mergeCell ref="B8:C8"/>
    <mergeCell ref="B34:C34"/>
    <mergeCell ref="B38:C38"/>
    <mergeCell ref="B17:C17"/>
    <mergeCell ref="B18:C18"/>
    <mergeCell ref="B22:C22"/>
    <mergeCell ref="B23:C23"/>
    <mergeCell ref="B27:C27"/>
    <mergeCell ref="B33:C33"/>
  </mergeCells>
  <pageMargins left="0.16" right="0.2" top="0.2" bottom="0.16" header="0" footer="0"/>
  <pageSetup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2:N56"/>
  <sheetViews>
    <sheetView zoomScaleNormal="100" workbookViewId="0">
      <selection activeCell="B1" sqref="B1"/>
    </sheetView>
  </sheetViews>
  <sheetFormatPr baseColWidth="10" defaultColWidth="8" defaultRowHeight="10.5" x14ac:dyDescent="0.25"/>
  <cols>
    <col min="1" max="1" width="2.5703125" style="28" customWidth="1"/>
    <col min="2" max="2" width="6.42578125" style="28" customWidth="1"/>
    <col min="3" max="3" width="5.140625" style="28" customWidth="1"/>
    <col min="4" max="4" width="3.85546875" style="28" customWidth="1"/>
    <col min="5" max="5" width="11.5703125" style="28" customWidth="1"/>
    <col min="6" max="6" width="30.7109375" style="28" customWidth="1"/>
    <col min="7" max="7" width="2.5703125" style="28" customWidth="1"/>
    <col min="8" max="9" width="4.140625" style="28" customWidth="1"/>
    <col min="10" max="10" width="5" style="28" customWidth="1"/>
    <col min="11" max="11" width="2.5703125" style="28" customWidth="1"/>
    <col min="12" max="13" width="4" style="28" customWidth="1"/>
    <col min="14" max="14" width="5.140625" style="28" customWidth="1"/>
    <col min="15" max="15" width="2.5703125" style="28" customWidth="1"/>
    <col min="16" max="16" width="1.7109375" style="28" customWidth="1"/>
    <col min="17" max="16384" width="8" style="28"/>
  </cols>
  <sheetData>
    <row r="2" spans="1:14" ht="13.7" customHeight="1" x14ac:dyDescent="0.25">
      <c r="A2" s="50"/>
      <c r="B2" s="50"/>
      <c r="C2" s="50"/>
      <c r="D2" s="50"/>
      <c r="E2" s="123" t="s">
        <v>0</v>
      </c>
      <c r="F2" s="123"/>
      <c r="G2" s="123"/>
      <c r="H2" s="123"/>
      <c r="I2" s="123"/>
      <c r="J2" s="123"/>
      <c r="K2" s="123"/>
    </row>
    <row r="3" spans="1:14" ht="12.95" customHeight="1" x14ac:dyDescent="0.25">
      <c r="A3" s="50"/>
      <c r="B3" s="50"/>
      <c r="C3" s="50"/>
      <c r="D3" s="50"/>
      <c r="E3" s="108" t="s">
        <v>206</v>
      </c>
      <c r="F3" s="108"/>
      <c r="G3" s="108"/>
      <c r="H3" s="108"/>
      <c r="I3" s="108"/>
      <c r="J3" s="108"/>
    </row>
    <row r="4" spans="1:14" ht="12.95" customHeight="1" x14ac:dyDescent="0.2">
      <c r="A4" s="124"/>
      <c r="B4" s="124"/>
      <c r="C4" s="124"/>
      <c r="D4" s="51" t="s">
        <v>163</v>
      </c>
      <c r="E4" s="108" t="s">
        <v>2</v>
      </c>
      <c r="F4" s="108"/>
      <c r="G4" s="108"/>
      <c r="H4" s="108"/>
      <c r="I4" s="108"/>
      <c r="J4" s="108"/>
      <c r="K4" s="51"/>
      <c r="L4" s="52"/>
      <c r="M4" s="52"/>
    </row>
    <row r="5" spans="1:14" ht="20.25" customHeight="1" x14ac:dyDescent="0.2">
      <c r="H5" s="125" t="s">
        <v>207</v>
      </c>
      <c r="I5" s="125"/>
      <c r="J5" s="125"/>
      <c r="L5" s="125" t="s">
        <v>208</v>
      </c>
      <c r="M5" s="125"/>
      <c r="N5" s="125"/>
    </row>
    <row r="6" spans="1:14" ht="11.65" customHeight="1" x14ac:dyDescent="0.25">
      <c r="B6" s="118" t="s">
        <v>46</v>
      </c>
      <c r="C6" s="118"/>
      <c r="D6" s="118"/>
      <c r="E6" s="118"/>
      <c r="F6" s="118"/>
      <c r="L6" s="122">
        <v>314798387.87</v>
      </c>
      <c r="M6" s="122"/>
      <c r="N6" s="122"/>
    </row>
    <row r="7" spans="1:14" ht="15.95" customHeight="1" x14ac:dyDescent="0.25">
      <c r="B7" s="116" t="s">
        <v>209</v>
      </c>
      <c r="C7" s="116"/>
      <c r="D7" s="116"/>
      <c r="E7" s="116"/>
      <c r="F7" s="116"/>
      <c r="L7" s="120">
        <v>273799958.05000001</v>
      </c>
      <c r="M7" s="120"/>
      <c r="N7" s="120"/>
    </row>
    <row r="8" spans="1:14" ht="9.1999999999999993" customHeight="1" x14ac:dyDescent="0.25">
      <c r="B8" s="114" t="s">
        <v>210</v>
      </c>
      <c r="C8" s="114"/>
      <c r="D8" s="114"/>
      <c r="E8" s="114"/>
      <c r="F8" s="114"/>
      <c r="L8" s="121">
        <v>257421963.06</v>
      </c>
      <c r="M8" s="121"/>
      <c r="N8" s="121"/>
    </row>
    <row r="9" spans="1:14" ht="9.1999999999999993" customHeight="1" x14ac:dyDescent="0.25">
      <c r="B9" s="114" t="s">
        <v>211</v>
      </c>
      <c r="C9" s="114"/>
      <c r="D9" s="114"/>
      <c r="E9" s="114"/>
      <c r="F9" s="114"/>
      <c r="L9" s="121">
        <v>799760.86</v>
      </c>
      <c r="M9" s="121"/>
      <c r="N9" s="121"/>
    </row>
    <row r="10" spans="1:14" ht="9.1999999999999993" customHeight="1" x14ac:dyDescent="0.25">
      <c r="B10" s="114" t="s">
        <v>212</v>
      </c>
      <c r="C10" s="114"/>
      <c r="D10" s="114"/>
      <c r="E10" s="114"/>
      <c r="F10" s="114"/>
      <c r="L10" s="121">
        <v>15578234.130000001</v>
      </c>
      <c r="M10" s="121"/>
      <c r="N10" s="121"/>
    </row>
    <row r="11" spans="1:14" ht="9.1999999999999993" customHeight="1" x14ac:dyDescent="0.25">
      <c r="B11" s="114" t="s">
        <v>213</v>
      </c>
      <c r="C11" s="114"/>
      <c r="D11" s="114"/>
      <c r="E11" s="114"/>
      <c r="F11" s="114"/>
    </row>
    <row r="12" spans="1:14" ht="9.1999999999999993" customHeight="1" x14ac:dyDescent="0.25">
      <c r="B12" s="114" t="s">
        <v>214</v>
      </c>
      <c r="C12" s="114"/>
      <c r="D12" s="114"/>
      <c r="E12" s="114"/>
      <c r="F12" s="114"/>
    </row>
    <row r="13" spans="1:14" ht="9.1999999999999993" customHeight="1" x14ac:dyDescent="0.25">
      <c r="B13" s="114" t="s">
        <v>215</v>
      </c>
      <c r="C13" s="114"/>
      <c r="D13" s="114"/>
      <c r="E13" s="114"/>
      <c r="F13" s="114"/>
    </row>
    <row r="14" spans="1:14" ht="9.1999999999999993" customHeight="1" x14ac:dyDescent="0.25">
      <c r="B14" s="114" t="s">
        <v>216</v>
      </c>
      <c r="C14" s="114"/>
      <c r="D14" s="114"/>
      <c r="E14" s="114"/>
      <c r="F14" s="114"/>
    </row>
    <row r="15" spans="1:14" ht="15.95" customHeight="1" x14ac:dyDescent="0.25">
      <c r="B15" s="116" t="s">
        <v>217</v>
      </c>
      <c r="C15" s="116"/>
      <c r="D15" s="116"/>
      <c r="E15" s="116"/>
      <c r="F15" s="116"/>
      <c r="L15" s="120">
        <v>40998429.82</v>
      </c>
      <c r="M15" s="120"/>
      <c r="N15" s="120"/>
    </row>
    <row r="16" spans="1:14" ht="9.1999999999999993" customHeight="1" x14ac:dyDescent="0.25">
      <c r="B16" s="114" t="s">
        <v>218</v>
      </c>
      <c r="C16" s="114"/>
      <c r="D16" s="114"/>
      <c r="E16" s="114"/>
      <c r="F16" s="114"/>
    </row>
    <row r="17" spans="2:14" ht="9.1999999999999993" customHeight="1" x14ac:dyDescent="0.25">
      <c r="B17" s="114" t="s">
        <v>219</v>
      </c>
      <c r="C17" s="114"/>
      <c r="D17" s="114"/>
      <c r="E17" s="114"/>
      <c r="F17" s="114"/>
      <c r="L17" s="121">
        <v>77625</v>
      </c>
      <c r="M17" s="121"/>
      <c r="N17" s="121"/>
    </row>
    <row r="18" spans="2:14" ht="9.1999999999999993" customHeight="1" x14ac:dyDescent="0.25">
      <c r="B18" s="114" t="s">
        <v>27</v>
      </c>
      <c r="C18" s="114"/>
      <c r="D18" s="114"/>
      <c r="E18" s="114"/>
      <c r="F18" s="114"/>
      <c r="L18" s="121">
        <v>17232481.710000001</v>
      </c>
      <c r="M18" s="121"/>
      <c r="N18" s="121"/>
    </row>
    <row r="19" spans="2:14" ht="9.1999999999999993" customHeight="1" x14ac:dyDescent="0.25">
      <c r="B19" s="114" t="s">
        <v>28</v>
      </c>
      <c r="C19" s="114"/>
      <c r="D19" s="114"/>
      <c r="E19" s="114"/>
      <c r="F19" s="114"/>
      <c r="L19" s="121">
        <v>23688323.109999999</v>
      </c>
      <c r="M19" s="121"/>
      <c r="N19" s="121"/>
    </row>
    <row r="20" spans="2:14" ht="9.1999999999999993" customHeight="1" x14ac:dyDescent="0.25">
      <c r="B20" s="114" t="s">
        <v>220</v>
      </c>
      <c r="C20" s="114"/>
      <c r="D20" s="114"/>
      <c r="E20" s="114"/>
      <c r="F20" s="114"/>
    </row>
    <row r="21" spans="2:14" ht="9.1999999999999993" customHeight="1" x14ac:dyDescent="0.25">
      <c r="B21" s="114" t="s">
        <v>221</v>
      </c>
      <c r="C21" s="114"/>
      <c r="D21" s="114"/>
      <c r="E21" s="114"/>
      <c r="F21" s="114"/>
    </row>
    <row r="22" spans="2:14" ht="9.1999999999999993" customHeight="1" x14ac:dyDescent="0.25">
      <c r="B22" s="114" t="s">
        <v>222</v>
      </c>
      <c r="C22" s="114"/>
      <c r="D22" s="114"/>
      <c r="E22" s="114"/>
      <c r="F22" s="114"/>
    </row>
    <row r="23" spans="2:14" ht="9.1999999999999993" customHeight="1" x14ac:dyDescent="0.25">
      <c r="B23" s="114" t="s">
        <v>223</v>
      </c>
      <c r="C23" s="114"/>
      <c r="D23" s="114"/>
      <c r="E23" s="114"/>
      <c r="F23" s="114"/>
    </row>
    <row r="24" spans="2:14" ht="9.1999999999999993" customHeight="1" x14ac:dyDescent="0.25">
      <c r="B24" s="114" t="s">
        <v>224</v>
      </c>
      <c r="C24" s="114"/>
      <c r="D24" s="114"/>
      <c r="E24" s="114"/>
      <c r="F24" s="114"/>
    </row>
    <row r="25" spans="2:14" ht="11.65" customHeight="1" x14ac:dyDescent="0.25">
      <c r="B25" s="118" t="s">
        <v>47</v>
      </c>
      <c r="C25" s="118"/>
      <c r="D25" s="118"/>
      <c r="E25" s="118"/>
      <c r="F25" s="118"/>
      <c r="H25" s="119">
        <v>11247027.67</v>
      </c>
      <c r="I25" s="119"/>
      <c r="J25" s="119"/>
    </row>
    <row r="26" spans="2:14" ht="15.95" customHeight="1" x14ac:dyDescent="0.25">
      <c r="B26" s="116" t="s">
        <v>225</v>
      </c>
      <c r="C26" s="116"/>
      <c r="D26" s="116"/>
      <c r="E26" s="116"/>
      <c r="F26" s="116"/>
      <c r="L26" s="120">
        <v>182394248.97</v>
      </c>
      <c r="M26" s="120"/>
      <c r="N26" s="120"/>
    </row>
    <row r="27" spans="2:14" ht="9.1999999999999993" customHeight="1" x14ac:dyDescent="0.25">
      <c r="B27" s="114" t="s">
        <v>226</v>
      </c>
      <c r="C27" s="114"/>
      <c r="D27" s="114"/>
      <c r="E27" s="114"/>
      <c r="F27" s="114"/>
      <c r="L27" s="121">
        <v>37819328.130000003</v>
      </c>
      <c r="M27" s="121"/>
      <c r="N27" s="121"/>
    </row>
    <row r="28" spans="2:14" ht="9.1999999999999993" customHeight="1" x14ac:dyDescent="0.25">
      <c r="B28" s="114" t="s">
        <v>227</v>
      </c>
      <c r="C28" s="114"/>
      <c r="D28" s="114"/>
      <c r="E28" s="114"/>
      <c r="F28" s="114"/>
      <c r="L28" s="121">
        <v>62294920.840000004</v>
      </c>
      <c r="M28" s="121"/>
      <c r="N28" s="121"/>
    </row>
    <row r="29" spans="2:14" ht="9.1999999999999993" customHeight="1" x14ac:dyDescent="0.25">
      <c r="B29" s="114" t="s">
        <v>228</v>
      </c>
      <c r="C29" s="114"/>
      <c r="D29" s="114"/>
      <c r="E29" s="114"/>
      <c r="F29" s="114"/>
      <c r="L29" s="121">
        <v>82280000</v>
      </c>
      <c r="M29" s="121"/>
      <c r="N29" s="121"/>
    </row>
    <row r="30" spans="2:14" ht="9.1999999999999993" customHeight="1" x14ac:dyDescent="0.25">
      <c r="B30" s="114" t="s">
        <v>229</v>
      </c>
      <c r="C30" s="114"/>
      <c r="D30" s="114"/>
      <c r="E30" s="114"/>
      <c r="F30" s="114"/>
    </row>
    <row r="31" spans="2:14" ht="9.1999999999999993" customHeight="1" x14ac:dyDescent="0.25">
      <c r="B31" s="114" t="s">
        <v>230</v>
      </c>
      <c r="C31" s="114"/>
      <c r="D31" s="114"/>
      <c r="E31" s="114"/>
      <c r="F31" s="114"/>
    </row>
    <row r="32" spans="2:14" ht="9.1999999999999993" customHeight="1" x14ac:dyDescent="0.25">
      <c r="B32" s="114" t="s">
        <v>231</v>
      </c>
      <c r="C32" s="114"/>
      <c r="D32" s="114"/>
      <c r="E32" s="114"/>
      <c r="F32" s="114"/>
    </row>
    <row r="33" spans="2:10" ht="9.1999999999999993" customHeight="1" x14ac:dyDescent="0.25">
      <c r="B33" s="114" t="s">
        <v>232</v>
      </c>
      <c r="C33" s="114"/>
      <c r="D33" s="114"/>
      <c r="E33" s="114"/>
      <c r="F33" s="114"/>
    </row>
    <row r="34" spans="2:10" ht="9.1999999999999993" customHeight="1" x14ac:dyDescent="0.25">
      <c r="B34" s="114" t="s">
        <v>233</v>
      </c>
      <c r="C34" s="114"/>
      <c r="D34" s="114"/>
      <c r="E34" s="114"/>
      <c r="F34" s="114"/>
    </row>
    <row r="35" spans="2:10" ht="15.95" customHeight="1" x14ac:dyDescent="0.25">
      <c r="B35" s="116" t="s">
        <v>234</v>
      </c>
      <c r="C35" s="116"/>
      <c r="D35" s="116"/>
      <c r="E35" s="116"/>
      <c r="F35" s="116"/>
      <c r="H35" s="117">
        <v>193641276.63999999</v>
      </c>
      <c r="I35" s="117"/>
      <c r="J35" s="117"/>
    </row>
    <row r="36" spans="2:10" ht="9.1999999999999993" customHeight="1" x14ac:dyDescent="0.25">
      <c r="B36" s="114" t="s">
        <v>235</v>
      </c>
      <c r="C36" s="114"/>
      <c r="D36" s="114"/>
      <c r="E36" s="114"/>
      <c r="F36" s="114"/>
    </row>
    <row r="37" spans="2:10" ht="9.1999999999999993" customHeight="1" x14ac:dyDescent="0.25">
      <c r="B37" s="114" t="s">
        <v>236</v>
      </c>
      <c r="C37" s="114"/>
      <c r="D37" s="114"/>
      <c r="E37" s="114"/>
      <c r="F37" s="114"/>
    </row>
    <row r="38" spans="2:10" ht="9.1999999999999993" customHeight="1" x14ac:dyDescent="0.25">
      <c r="B38" s="114" t="s">
        <v>237</v>
      </c>
      <c r="C38" s="114"/>
      <c r="D38" s="114"/>
      <c r="E38" s="114"/>
      <c r="F38" s="114"/>
      <c r="H38" s="115">
        <v>193641276.63999999</v>
      </c>
      <c r="I38" s="115"/>
      <c r="J38" s="115"/>
    </row>
    <row r="39" spans="2:10" ht="9.1999999999999993" customHeight="1" x14ac:dyDescent="0.25">
      <c r="B39" s="114" t="s">
        <v>238</v>
      </c>
      <c r="C39" s="114"/>
      <c r="D39" s="114"/>
      <c r="E39" s="114"/>
      <c r="F39" s="114"/>
    </row>
    <row r="40" spans="2:10" ht="9.1999999999999993" customHeight="1" x14ac:dyDescent="0.25">
      <c r="B40" s="114" t="s">
        <v>239</v>
      </c>
      <c r="C40" s="114"/>
      <c r="D40" s="114"/>
      <c r="E40" s="114"/>
      <c r="F40" s="114"/>
    </row>
    <row r="41" spans="2:10" ht="9.1999999999999993" customHeight="1" x14ac:dyDescent="0.25">
      <c r="B41" s="114" t="s">
        <v>240</v>
      </c>
      <c r="C41" s="114"/>
      <c r="D41" s="114"/>
      <c r="E41" s="114"/>
      <c r="F41" s="114"/>
    </row>
    <row r="42" spans="2:10" ht="11.65" customHeight="1" x14ac:dyDescent="0.25">
      <c r="B42" s="118" t="s">
        <v>241</v>
      </c>
      <c r="C42" s="118"/>
      <c r="D42" s="118"/>
      <c r="E42" s="118"/>
      <c r="F42" s="118"/>
      <c r="H42" s="119">
        <v>303551360.19999999</v>
      </c>
      <c r="I42" s="119"/>
      <c r="J42" s="119"/>
    </row>
    <row r="43" spans="2:10" ht="15.95" customHeight="1" x14ac:dyDescent="0.25">
      <c r="B43" s="116" t="s">
        <v>242</v>
      </c>
      <c r="C43" s="116"/>
      <c r="D43" s="116"/>
      <c r="E43" s="116"/>
      <c r="F43" s="116"/>
    </row>
    <row r="44" spans="2:10" ht="9.1999999999999993" customHeight="1" x14ac:dyDescent="0.25">
      <c r="B44" s="114" t="s">
        <v>189</v>
      </c>
      <c r="C44" s="114"/>
      <c r="D44" s="114"/>
      <c r="E44" s="114"/>
      <c r="F44" s="114"/>
    </row>
    <row r="45" spans="2:10" ht="9.1999999999999993" customHeight="1" x14ac:dyDescent="0.25">
      <c r="B45" s="114" t="s">
        <v>190</v>
      </c>
      <c r="C45" s="114"/>
      <c r="D45" s="114"/>
      <c r="E45" s="114"/>
      <c r="F45" s="114"/>
    </row>
    <row r="46" spans="2:10" ht="9.1999999999999993" customHeight="1" x14ac:dyDescent="0.25">
      <c r="B46" s="114" t="s">
        <v>191</v>
      </c>
      <c r="C46" s="114"/>
      <c r="D46" s="114"/>
      <c r="E46" s="114"/>
      <c r="F46" s="114"/>
    </row>
    <row r="47" spans="2:10" ht="15.95" customHeight="1" x14ac:dyDescent="0.25">
      <c r="B47" s="116" t="s">
        <v>243</v>
      </c>
      <c r="C47" s="116"/>
      <c r="D47" s="116"/>
      <c r="E47" s="116"/>
      <c r="F47" s="116"/>
      <c r="H47" s="117">
        <v>303551360.19999999</v>
      </c>
      <c r="I47" s="117"/>
      <c r="J47" s="117"/>
    </row>
    <row r="48" spans="2:10" ht="9.1999999999999993" customHeight="1" x14ac:dyDescent="0.25">
      <c r="B48" s="114" t="s">
        <v>193</v>
      </c>
      <c r="C48" s="114"/>
      <c r="D48" s="114"/>
      <c r="E48" s="114"/>
      <c r="F48" s="114"/>
      <c r="H48" s="115">
        <v>225394119.16</v>
      </c>
      <c r="I48" s="115"/>
      <c r="J48" s="115"/>
    </row>
    <row r="49" spans="2:10" ht="9.1999999999999993" customHeight="1" x14ac:dyDescent="0.25">
      <c r="B49" s="114" t="s">
        <v>194</v>
      </c>
      <c r="C49" s="114"/>
      <c r="D49" s="114"/>
      <c r="E49" s="114"/>
      <c r="F49" s="114"/>
      <c r="H49" s="115">
        <v>78157241.040000007</v>
      </c>
      <c r="I49" s="115"/>
      <c r="J49" s="115"/>
    </row>
    <row r="50" spans="2:10" ht="9.1999999999999993" customHeight="1" x14ac:dyDescent="0.25">
      <c r="B50" s="114" t="s">
        <v>195</v>
      </c>
      <c r="C50" s="114"/>
      <c r="D50" s="114"/>
      <c r="E50" s="114"/>
      <c r="F50" s="114"/>
    </row>
    <row r="51" spans="2:10" ht="9.1999999999999993" customHeight="1" x14ac:dyDescent="0.25">
      <c r="B51" s="114" t="s">
        <v>196</v>
      </c>
      <c r="C51" s="114"/>
      <c r="D51" s="114"/>
      <c r="E51" s="114"/>
      <c r="F51" s="114"/>
    </row>
    <row r="52" spans="2:10" ht="9.1999999999999993" customHeight="1" x14ac:dyDescent="0.25">
      <c r="B52" s="114" t="s">
        <v>197</v>
      </c>
      <c r="C52" s="114"/>
      <c r="D52" s="114"/>
      <c r="E52" s="114"/>
      <c r="F52" s="114"/>
    </row>
    <row r="53" spans="2:10" ht="15.95" customHeight="1" x14ac:dyDescent="0.25">
      <c r="B53" s="116" t="s">
        <v>244</v>
      </c>
      <c r="C53" s="116"/>
      <c r="D53" s="116"/>
      <c r="E53" s="116"/>
      <c r="F53" s="116"/>
    </row>
    <row r="54" spans="2:10" ht="9.1999999999999993" customHeight="1" x14ac:dyDescent="0.25">
      <c r="B54" s="114" t="s">
        <v>199</v>
      </c>
      <c r="C54" s="114"/>
      <c r="D54" s="114"/>
      <c r="E54" s="114"/>
      <c r="F54" s="114"/>
    </row>
    <row r="55" spans="2:10" ht="9.1999999999999993" customHeight="1" x14ac:dyDescent="0.25">
      <c r="B55" s="114" t="s">
        <v>200</v>
      </c>
      <c r="C55" s="114"/>
      <c r="D55" s="114"/>
      <c r="E55" s="114"/>
      <c r="F55" s="114"/>
    </row>
    <row r="56" spans="2:10" ht="11.25" customHeight="1" x14ac:dyDescent="0.25"/>
  </sheetData>
  <mergeCells count="76">
    <mergeCell ref="L5:N5"/>
    <mergeCell ref="E2:K2"/>
    <mergeCell ref="E3:J3"/>
    <mergeCell ref="A4:C4"/>
    <mergeCell ref="E4:J4"/>
    <mergeCell ref="H5:J5"/>
    <mergeCell ref="B12:F12"/>
    <mergeCell ref="B6:F6"/>
    <mergeCell ref="L6:N6"/>
    <mergeCell ref="B7:F7"/>
    <mergeCell ref="L7:N7"/>
    <mergeCell ref="B8:F8"/>
    <mergeCell ref="L8:N8"/>
    <mergeCell ref="B9:F9"/>
    <mergeCell ref="L9:N9"/>
    <mergeCell ref="B10:F10"/>
    <mergeCell ref="L10:N10"/>
    <mergeCell ref="B11:F11"/>
    <mergeCell ref="B21:F21"/>
    <mergeCell ref="B13:F13"/>
    <mergeCell ref="B14:F14"/>
    <mergeCell ref="B15:F15"/>
    <mergeCell ref="L15:N15"/>
    <mergeCell ref="B16:F16"/>
    <mergeCell ref="B17:F17"/>
    <mergeCell ref="L17:N17"/>
    <mergeCell ref="B18:F18"/>
    <mergeCell ref="L18:N18"/>
    <mergeCell ref="B19:F19"/>
    <mergeCell ref="L19:N19"/>
    <mergeCell ref="B20:F20"/>
    <mergeCell ref="B29:F29"/>
    <mergeCell ref="L29:N29"/>
    <mergeCell ref="B22:F22"/>
    <mergeCell ref="B23:F23"/>
    <mergeCell ref="B24:F24"/>
    <mergeCell ref="B25:F25"/>
    <mergeCell ref="H25:J25"/>
    <mergeCell ref="B26:F26"/>
    <mergeCell ref="L26:N26"/>
    <mergeCell ref="B27:F27"/>
    <mergeCell ref="L27:N27"/>
    <mergeCell ref="B28:F28"/>
    <mergeCell ref="L28:N28"/>
    <mergeCell ref="B30:F30"/>
    <mergeCell ref="B31:F31"/>
    <mergeCell ref="B32:F32"/>
    <mergeCell ref="B33:F33"/>
    <mergeCell ref="B34:F34"/>
    <mergeCell ref="B44:F44"/>
    <mergeCell ref="H35:J35"/>
    <mergeCell ref="B36:F36"/>
    <mergeCell ref="B37:F37"/>
    <mergeCell ref="B38:F38"/>
    <mergeCell ref="H38:J38"/>
    <mergeCell ref="B39:F39"/>
    <mergeCell ref="B35:F35"/>
    <mergeCell ref="B40:F40"/>
    <mergeCell ref="B41:F41"/>
    <mergeCell ref="B42:F42"/>
    <mergeCell ref="H42:J42"/>
    <mergeCell ref="B43:F43"/>
    <mergeCell ref="B45:F45"/>
    <mergeCell ref="B46:F46"/>
    <mergeCell ref="B47:F47"/>
    <mergeCell ref="H47:J47"/>
    <mergeCell ref="B48:F48"/>
    <mergeCell ref="H48:J48"/>
    <mergeCell ref="B54:F54"/>
    <mergeCell ref="B55:F55"/>
    <mergeCell ref="B49:F49"/>
    <mergeCell ref="H49:J49"/>
    <mergeCell ref="B50:F50"/>
    <mergeCell ref="B51:F51"/>
    <mergeCell ref="B52:F52"/>
    <mergeCell ref="B53:F53"/>
  </mergeCells>
  <pageMargins left="0.2" right="0.08" top="0.08" bottom="0.2" header="0" footer="0"/>
  <pageSetup paperSize="12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2:I9"/>
  <sheetViews>
    <sheetView tabSelected="1" zoomScale="70" zoomScaleNormal="70" workbookViewId="0">
      <selection activeCell="S9" sqref="S9"/>
    </sheetView>
  </sheetViews>
  <sheetFormatPr baseColWidth="10" defaultColWidth="8" defaultRowHeight="10.5" x14ac:dyDescent="0.25"/>
  <cols>
    <col min="1" max="1" width="5.85546875" style="28" customWidth="1"/>
    <col min="2" max="2" width="9" style="28" customWidth="1"/>
    <col min="3" max="3" width="5.140625" style="28" customWidth="1"/>
    <col min="4" max="4" width="3.85546875" style="28" customWidth="1"/>
    <col min="5" max="5" width="11.5703125" style="28" customWidth="1"/>
    <col min="6" max="6" width="48.85546875" style="28" customWidth="1"/>
    <col min="7" max="7" width="7.7109375" style="28" customWidth="1"/>
    <col min="8" max="8" width="5.140625" style="28" customWidth="1"/>
    <col min="9" max="9" width="7.7109375" style="28" customWidth="1"/>
    <col min="10" max="10" width="1.7109375" style="28" customWidth="1"/>
    <col min="11" max="11" width="25.28515625" style="28" customWidth="1"/>
    <col min="12" max="16384" width="8" style="28"/>
  </cols>
  <sheetData>
    <row r="2" spans="2:9" ht="13.7" customHeight="1" x14ac:dyDescent="0.25">
      <c r="B2" s="127" t="s">
        <v>0</v>
      </c>
      <c r="C2" s="127"/>
      <c r="D2" s="127"/>
      <c r="E2" s="127"/>
      <c r="F2" s="127"/>
      <c r="G2" s="127"/>
      <c r="H2" s="127"/>
      <c r="I2" s="127"/>
    </row>
    <row r="3" spans="2:9" ht="12.95" customHeight="1" x14ac:dyDescent="0.25">
      <c r="B3" s="128" t="s">
        <v>245</v>
      </c>
      <c r="C3" s="128"/>
      <c r="D3" s="128"/>
      <c r="E3" s="128"/>
      <c r="F3" s="128"/>
      <c r="G3" s="128"/>
      <c r="H3" s="128"/>
      <c r="I3" s="128"/>
    </row>
    <row r="4" spans="2:9" ht="12.95" customHeight="1" x14ac:dyDescent="0.25">
      <c r="B4" s="128" t="s">
        <v>246</v>
      </c>
      <c r="C4" s="128"/>
      <c r="D4" s="128"/>
      <c r="E4" s="128"/>
      <c r="F4" s="128"/>
      <c r="G4" s="128"/>
      <c r="H4" s="128"/>
      <c r="I4" s="128"/>
    </row>
    <row r="5" spans="2:9" ht="12.95" customHeight="1" x14ac:dyDescent="0.2">
      <c r="B5" s="129"/>
      <c r="C5" s="129"/>
      <c r="D5" s="130" t="s">
        <v>163</v>
      </c>
      <c r="E5" s="130"/>
      <c r="F5" s="130"/>
      <c r="G5" s="130"/>
      <c r="H5" s="53"/>
      <c r="I5" s="53"/>
    </row>
    <row r="6" spans="2:9" ht="24.2" customHeight="1" x14ac:dyDescent="0.25"/>
    <row r="7" spans="2:9" ht="9.75" customHeight="1" x14ac:dyDescent="0.25"/>
    <row r="8" spans="2:9" ht="41.25" customHeight="1" x14ac:dyDescent="0.25">
      <c r="B8" s="131" t="s">
        <v>247</v>
      </c>
      <c r="C8" s="131"/>
      <c r="D8" s="131"/>
      <c r="E8" s="131"/>
      <c r="F8" s="131"/>
      <c r="G8" s="131"/>
      <c r="H8" s="131"/>
      <c r="I8" s="131"/>
    </row>
    <row r="9" spans="2:9" ht="342.75" customHeight="1" x14ac:dyDescent="0.25">
      <c r="B9" s="126" t="s">
        <v>248</v>
      </c>
      <c r="C9" s="126"/>
      <c r="D9" s="126"/>
      <c r="E9" s="126"/>
      <c r="F9" s="126"/>
      <c r="G9" s="126"/>
      <c r="H9" s="126"/>
      <c r="I9" s="126"/>
    </row>
  </sheetData>
  <mergeCells count="7">
    <mergeCell ref="B9:I9"/>
    <mergeCell ref="B2:I2"/>
    <mergeCell ref="B3:I3"/>
    <mergeCell ref="B4:I4"/>
    <mergeCell ref="B5:C5"/>
    <mergeCell ref="D5:G5"/>
    <mergeCell ref="B8:I8"/>
  </mergeCells>
  <pageMargins left="0.39" right="0.39" top="0.39" bottom="0.39" header="0" footer="0"/>
  <pageSetup orientation="portrait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2:K28"/>
  <sheetViews>
    <sheetView zoomScale="90" zoomScaleNormal="90" workbookViewId="0">
      <selection activeCell="D13" sqref="D13"/>
    </sheetView>
  </sheetViews>
  <sheetFormatPr baseColWidth="10" defaultColWidth="8" defaultRowHeight="10.5" x14ac:dyDescent="0.25"/>
  <cols>
    <col min="1" max="1" width="5" style="28" customWidth="1"/>
    <col min="2" max="2" width="2.85546875" style="28" customWidth="1"/>
    <col min="3" max="3" width="61.7109375" style="28" customWidth="1"/>
    <col min="4" max="7" width="18.28515625" style="28" customWidth="1"/>
    <col min="8" max="11" width="15.7109375" style="28" customWidth="1"/>
    <col min="12" max="16384" width="8" style="28"/>
  </cols>
  <sheetData>
    <row r="2" spans="2:11" ht="13.7" customHeight="1" x14ac:dyDescent="0.25">
      <c r="C2" s="50"/>
      <c r="D2" s="54"/>
      <c r="E2" s="54"/>
      <c r="F2" s="54"/>
      <c r="G2" s="54"/>
      <c r="H2" s="54"/>
      <c r="I2" s="54"/>
    </row>
    <row r="3" spans="2:11" s="55" customFormat="1" ht="15.75" customHeight="1" x14ac:dyDescent="0.25">
      <c r="C3" s="133" t="s">
        <v>0</v>
      </c>
      <c r="D3" s="133"/>
      <c r="E3" s="133"/>
      <c r="F3" s="133"/>
      <c r="G3" s="133"/>
      <c r="H3" s="133"/>
      <c r="I3" s="56"/>
      <c r="J3" s="56"/>
      <c r="K3" s="56"/>
    </row>
    <row r="4" spans="2:11" s="55" customFormat="1" ht="15.75" customHeight="1" x14ac:dyDescent="0.25">
      <c r="C4" s="103" t="s">
        <v>249</v>
      </c>
      <c r="D4" s="103"/>
      <c r="E4" s="103"/>
      <c r="F4" s="103"/>
      <c r="G4" s="103"/>
      <c r="H4" s="103"/>
      <c r="I4" s="56"/>
      <c r="J4" s="56"/>
    </row>
    <row r="5" spans="2:11" s="55" customFormat="1" ht="15.75" customHeight="1" x14ac:dyDescent="0.25">
      <c r="C5" s="111" t="s">
        <v>165</v>
      </c>
      <c r="D5" s="111"/>
      <c r="E5" s="111"/>
      <c r="F5" s="111"/>
      <c r="G5" s="111"/>
      <c r="H5" s="111"/>
      <c r="I5" s="56"/>
      <c r="J5" s="56"/>
    </row>
    <row r="6" spans="2:11" ht="12.95" customHeight="1" x14ac:dyDescent="0.2">
      <c r="C6" s="57"/>
      <c r="D6" s="58"/>
      <c r="E6" s="58"/>
      <c r="F6" s="58"/>
      <c r="G6" s="58"/>
      <c r="H6" s="56"/>
      <c r="I6" s="56"/>
      <c r="J6" s="56"/>
    </row>
    <row r="7" spans="2:11" s="62" customFormat="1" ht="43.5" customHeight="1" x14ac:dyDescent="0.25">
      <c r="B7" s="134" t="s">
        <v>3</v>
      </c>
      <c r="C7" s="135"/>
      <c r="D7" s="59" t="s">
        <v>250</v>
      </c>
      <c r="E7" s="59" t="s">
        <v>251</v>
      </c>
      <c r="F7" s="59" t="s">
        <v>252</v>
      </c>
      <c r="G7" s="59" t="s">
        <v>253</v>
      </c>
      <c r="H7" s="60" t="s">
        <v>254</v>
      </c>
      <c r="I7" s="61"/>
      <c r="J7" s="61"/>
      <c r="K7" s="61"/>
    </row>
    <row r="8" spans="2:11" ht="13.7" customHeight="1" x14ac:dyDescent="0.25"/>
    <row r="9" spans="2:11" ht="17.649999999999999" customHeight="1" x14ac:dyDescent="0.2">
      <c r="B9" s="136" t="s">
        <v>46</v>
      </c>
      <c r="C9" s="136"/>
      <c r="D9" s="63">
        <v>5954921501.4700003</v>
      </c>
      <c r="E9" s="63">
        <v>1134735048.8399999</v>
      </c>
      <c r="F9" s="63">
        <v>1065553080.28</v>
      </c>
      <c r="G9" s="63">
        <v>6024103470.0299997</v>
      </c>
      <c r="H9" s="64">
        <v>69181968.560000002</v>
      </c>
      <c r="I9" s="64"/>
      <c r="J9" s="64"/>
      <c r="K9" s="64"/>
    </row>
    <row r="10" spans="2:11" ht="13.7" customHeight="1" x14ac:dyDescent="0.2">
      <c r="B10" s="132" t="s">
        <v>209</v>
      </c>
      <c r="C10" s="132"/>
      <c r="D10" s="65">
        <v>597333818.11000001</v>
      </c>
      <c r="E10" s="65">
        <v>1055161645.84</v>
      </c>
      <c r="F10" s="65">
        <v>1022667572.9400001</v>
      </c>
      <c r="G10" s="65">
        <v>629827891.00999999</v>
      </c>
      <c r="H10" s="66">
        <v>32494072.899999999</v>
      </c>
      <c r="I10" s="66"/>
      <c r="J10" s="66"/>
      <c r="K10" s="66"/>
    </row>
    <row r="11" spans="2:11" ht="10.35" customHeight="1" x14ac:dyDescent="0.2">
      <c r="C11" s="58" t="s">
        <v>210</v>
      </c>
      <c r="D11" s="67">
        <v>344314798.31</v>
      </c>
      <c r="E11" s="67">
        <v>696463823.63999999</v>
      </c>
      <c r="F11" s="67">
        <v>672325578.62</v>
      </c>
      <c r="G11" s="67">
        <v>368453043.32999998</v>
      </c>
      <c r="H11" s="68">
        <v>24138245.02</v>
      </c>
      <c r="I11" s="68"/>
      <c r="J11" s="68"/>
      <c r="K11" s="68"/>
    </row>
    <row r="12" spans="2:11" ht="13.7" customHeight="1" x14ac:dyDescent="0.2">
      <c r="C12" s="58" t="s">
        <v>211</v>
      </c>
      <c r="D12" s="67">
        <v>243360516.13</v>
      </c>
      <c r="E12" s="67">
        <v>344925080.19</v>
      </c>
      <c r="F12" s="67">
        <v>345032878.88</v>
      </c>
      <c r="G12" s="67">
        <v>243252717.44</v>
      </c>
      <c r="H12" s="69">
        <v>-107798.69</v>
      </c>
      <c r="I12" s="69"/>
      <c r="J12" s="69"/>
      <c r="K12" s="69"/>
    </row>
    <row r="13" spans="2:11" ht="13.7" customHeight="1" x14ac:dyDescent="0.2">
      <c r="C13" s="58" t="s">
        <v>212</v>
      </c>
      <c r="D13" s="67">
        <v>9658503.6699999999</v>
      </c>
      <c r="E13" s="67">
        <v>13772742.01</v>
      </c>
      <c r="F13" s="67">
        <v>5309115.4400000004</v>
      </c>
      <c r="G13" s="67">
        <v>18122130.239999998</v>
      </c>
      <c r="H13" s="68">
        <v>8463626.5700000003</v>
      </c>
      <c r="I13" s="68"/>
      <c r="J13" s="68"/>
      <c r="K13" s="68"/>
    </row>
    <row r="14" spans="2:11" ht="13.7" customHeight="1" x14ac:dyDescent="0.2">
      <c r="C14" s="58" t="s">
        <v>213</v>
      </c>
      <c r="D14" s="67">
        <v>0</v>
      </c>
      <c r="E14" s="67">
        <v>0</v>
      </c>
      <c r="F14" s="67">
        <v>0</v>
      </c>
      <c r="G14" s="67">
        <v>0</v>
      </c>
      <c r="H14" s="68">
        <v>0</v>
      </c>
      <c r="I14" s="68"/>
      <c r="J14" s="68"/>
      <c r="K14" s="68"/>
    </row>
    <row r="15" spans="2:11" ht="13.7" customHeight="1" x14ac:dyDescent="0.2">
      <c r="C15" s="58" t="s">
        <v>214</v>
      </c>
      <c r="D15" s="67">
        <v>0</v>
      </c>
      <c r="E15" s="67">
        <v>0</v>
      </c>
      <c r="F15" s="67">
        <v>0</v>
      </c>
      <c r="G15" s="67">
        <v>0</v>
      </c>
      <c r="H15" s="68">
        <v>0</v>
      </c>
      <c r="I15" s="68"/>
      <c r="J15" s="68"/>
      <c r="K15" s="68"/>
    </row>
    <row r="16" spans="2:11" ht="13.7" customHeight="1" x14ac:dyDescent="0.2">
      <c r="C16" s="58" t="s">
        <v>215</v>
      </c>
      <c r="D16" s="67">
        <v>0</v>
      </c>
      <c r="E16" s="67">
        <v>0</v>
      </c>
      <c r="F16" s="67">
        <v>0</v>
      </c>
      <c r="G16" s="67">
        <v>0</v>
      </c>
      <c r="H16" s="68">
        <v>0</v>
      </c>
      <c r="I16" s="68"/>
      <c r="J16" s="68"/>
      <c r="K16" s="68"/>
    </row>
    <row r="17" spans="2:11" ht="13.7" customHeight="1" x14ac:dyDescent="0.2">
      <c r="C17" s="58" t="s">
        <v>216</v>
      </c>
      <c r="D17" s="67">
        <v>0</v>
      </c>
      <c r="E17" s="67">
        <v>0</v>
      </c>
      <c r="F17" s="67">
        <v>0</v>
      </c>
      <c r="G17" s="67">
        <v>0</v>
      </c>
      <c r="H17" s="68">
        <v>0</v>
      </c>
      <c r="I17" s="68"/>
      <c r="J17" s="68"/>
      <c r="K17" s="68"/>
    </row>
    <row r="18" spans="2:11" ht="17.100000000000001" customHeight="1" x14ac:dyDescent="0.2">
      <c r="B18" s="132" t="s">
        <v>217</v>
      </c>
      <c r="C18" s="132"/>
      <c r="D18" s="65">
        <v>5357587683.3599997</v>
      </c>
      <c r="E18" s="65">
        <v>79573403</v>
      </c>
      <c r="F18" s="65">
        <v>42885507.340000004</v>
      </c>
      <c r="G18" s="65">
        <v>5394275579.0200005</v>
      </c>
      <c r="H18" s="66">
        <v>36687895.659999996</v>
      </c>
      <c r="I18" s="66"/>
      <c r="J18" s="66"/>
      <c r="K18" s="66"/>
    </row>
    <row r="19" spans="2:11" ht="10.35" customHeight="1" x14ac:dyDescent="0.2">
      <c r="C19" s="58" t="s">
        <v>218</v>
      </c>
      <c r="D19" s="67">
        <v>0</v>
      </c>
      <c r="E19" s="67">
        <v>0</v>
      </c>
      <c r="F19" s="67">
        <v>0</v>
      </c>
      <c r="G19" s="67">
        <v>0</v>
      </c>
      <c r="H19" s="68">
        <v>0</v>
      </c>
      <c r="I19" s="68"/>
      <c r="J19" s="68"/>
      <c r="K19" s="68"/>
    </row>
    <row r="20" spans="2:11" ht="13.7" customHeight="1" x14ac:dyDescent="0.2">
      <c r="C20" s="58" t="s">
        <v>219</v>
      </c>
      <c r="D20" s="67">
        <v>220204.67</v>
      </c>
      <c r="E20" s="67">
        <v>180000</v>
      </c>
      <c r="F20" s="67">
        <v>66750</v>
      </c>
      <c r="G20" s="67">
        <v>333454.67</v>
      </c>
      <c r="H20" s="68">
        <v>113250</v>
      </c>
      <c r="I20" s="68"/>
      <c r="J20" s="68"/>
      <c r="K20" s="68"/>
    </row>
    <row r="21" spans="2:11" ht="13.7" customHeight="1" x14ac:dyDescent="0.2">
      <c r="C21" s="58" t="s">
        <v>27</v>
      </c>
      <c r="D21" s="67">
        <v>5081514403.2299995</v>
      </c>
      <c r="E21" s="67">
        <v>56398519.890000001</v>
      </c>
      <c r="F21" s="67">
        <v>42818757.340000004</v>
      </c>
      <c r="G21" s="67">
        <v>5095094165.7799997</v>
      </c>
      <c r="H21" s="68">
        <v>13579762.550000001</v>
      </c>
      <c r="I21" s="68"/>
      <c r="J21" s="68"/>
      <c r="K21" s="68"/>
    </row>
    <row r="22" spans="2:11" ht="13.7" customHeight="1" x14ac:dyDescent="0.2">
      <c r="C22" s="58" t="s">
        <v>28</v>
      </c>
      <c r="D22" s="67">
        <v>238118405.09999999</v>
      </c>
      <c r="E22" s="67">
        <v>22994883.109999999</v>
      </c>
      <c r="F22" s="67">
        <v>0</v>
      </c>
      <c r="G22" s="67">
        <v>261113288.21000001</v>
      </c>
      <c r="H22" s="68">
        <v>22994883.109999999</v>
      </c>
      <c r="I22" s="68"/>
      <c r="J22" s="68"/>
      <c r="K22" s="68"/>
    </row>
    <row r="23" spans="2:11" ht="13.7" customHeight="1" x14ac:dyDescent="0.2">
      <c r="C23" s="58" t="s">
        <v>220</v>
      </c>
      <c r="D23" s="67">
        <v>9609718.1600000001</v>
      </c>
      <c r="E23" s="67">
        <v>0</v>
      </c>
      <c r="F23" s="67">
        <v>0</v>
      </c>
      <c r="G23" s="67">
        <v>9609718.1600000001</v>
      </c>
      <c r="H23" s="68">
        <v>0</v>
      </c>
      <c r="I23" s="68"/>
      <c r="J23" s="68"/>
      <c r="K23" s="68"/>
    </row>
    <row r="24" spans="2:11" ht="13.7" customHeight="1" x14ac:dyDescent="0.2">
      <c r="C24" s="58" t="s">
        <v>221</v>
      </c>
      <c r="D24" s="67">
        <v>0</v>
      </c>
      <c r="E24" s="67">
        <v>0</v>
      </c>
      <c r="F24" s="67">
        <v>0</v>
      </c>
      <c r="G24" s="67">
        <v>0</v>
      </c>
      <c r="H24" s="68">
        <v>0</v>
      </c>
      <c r="I24" s="68"/>
      <c r="J24" s="68"/>
      <c r="K24" s="68"/>
    </row>
    <row r="25" spans="2:11" ht="13.7" customHeight="1" x14ac:dyDescent="0.2">
      <c r="C25" s="58" t="s">
        <v>222</v>
      </c>
      <c r="D25" s="67">
        <v>28124952.199999999</v>
      </c>
      <c r="E25" s="67">
        <v>0</v>
      </c>
      <c r="F25" s="67">
        <v>0</v>
      </c>
      <c r="G25" s="67">
        <v>28124952.199999999</v>
      </c>
      <c r="H25" s="68">
        <v>0</v>
      </c>
      <c r="I25" s="68"/>
      <c r="J25" s="68"/>
      <c r="K25" s="68"/>
    </row>
    <row r="26" spans="2:11" ht="13.7" customHeight="1" x14ac:dyDescent="0.2">
      <c r="C26" s="58" t="s">
        <v>223</v>
      </c>
      <c r="D26" s="67">
        <v>0</v>
      </c>
      <c r="E26" s="67">
        <v>0</v>
      </c>
      <c r="F26" s="67">
        <v>0</v>
      </c>
      <c r="G26" s="67">
        <v>0</v>
      </c>
      <c r="H26" s="68">
        <v>0</v>
      </c>
      <c r="I26" s="68"/>
      <c r="J26" s="68"/>
      <c r="K26" s="68"/>
    </row>
    <row r="27" spans="2:11" ht="13.7" customHeight="1" x14ac:dyDescent="0.2">
      <c r="C27" s="58" t="s">
        <v>224</v>
      </c>
      <c r="D27" s="67">
        <v>0</v>
      </c>
      <c r="E27" s="67">
        <v>0</v>
      </c>
      <c r="F27" s="67">
        <v>0</v>
      </c>
      <c r="G27" s="67">
        <v>0</v>
      </c>
      <c r="H27" s="68">
        <v>0</v>
      </c>
      <c r="I27" s="68"/>
      <c r="J27" s="68"/>
      <c r="K27" s="68"/>
    </row>
    <row r="28" spans="2:11" ht="11.25" customHeight="1" x14ac:dyDescent="0.25"/>
  </sheetData>
  <mergeCells count="7">
    <mergeCell ref="B18:C18"/>
    <mergeCell ref="C3:H3"/>
    <mergeCell ref="C4:H4"/>
    <mergeCell ref="C5:H5"/>
    <mergeCell ref="B7:C7"/>
    <mergeCell ref="B9:C9"/>
    <mergeCell ref="B10:C10"/>
  </mergeCells>
  <pageMargins left="0.39370078740157483" right="0.39370078740157483" top="0.39370078740157483" bottom="0.39370078740157483" header="0" footer="0"/>
  <pageSetup paperSize="127"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B1:I39"/>
  <sheetViews>
    <sheetView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L6" sqref="L6"/>
    </sheetView>
  </sheetViews>
  <sheetFormatPr baseColWidth="10" defaultRowHeight="12.75" x14ac:dyDescent="0.2"/>
  <cols>
    <col min="1" max="1" width="5" style="70" customWidth="1"/>
    <col min="2" max="2" width="43" style="70" customWidth="1"/>
    <col min="3" max="3" width="12.85546875" style="70" customWidth="1"/>
    <col min="4" max="4" width="13.28515625" style="70" customWidth="1"/>
    <col min="5" max="5" width="15" style="70" customWidth="1"/>
    <col min="6" max="6" width="16.5703125" style="70" customWidth="1"/>
    <col min="7" max="7" width="13.42578125" style="70" customWidth="1"/>
    <col min="8" max="8" width="14" style="70" customWidth="1"/>
    <col min="9" max="9" width="15" style="70" customWidth="1"/>
    <col min="10" max="256" width="11.42578125" style="70"/>
    <col min="257" max="257" width="5" style="70" customWidth="1"/>
    <col min="258" max="258" width="43" style="70" customWidth="1"/>
    <col min="259" max="259" width="12.85546875" style="70" customWidth="1"/>
    <col min="260" max="260" width="13.28515625" style="70" customWidth="1"/>
    <col min="261" max="261" width="15" style="70" customWidth="1"/>
    <col min="262" max="262" width="16.5703125" style="70" customWidth="1"/>
    <col min="263" max="263" width="13.42578125" style="70" customWidth="1"/>
    <col min="264" max="264" width="14" style="70" customWidth="1"/>
    <col min="265" max="265" width="15" style="70" customWidth="1"/>
    <col min="266" max="512" width="11.42578125" style="70"/>
    <col min="513" max="513" width="5" style="70" customWidth="1"/>
    <col min="514" max="514" width="43" style="70" customWidth="1"/>
    <col min="515" max="515" width="12.85546875" style="70" customWidth="1"/>
    <col min="516" max="516" width="13.28515625" style="70" customWidth="1"/>
    <col min="517" max="517" width="15" style="70" customWidth="1"/>
    <col min="518" max="518" width="16.5703125" style="70" customWidth="1"/>
    <col min="519" max="519" width="13.42578125" style="70" customWidth="1"/>
    <col min="520" max="520" width="14" style="70" customWidth="1"/>
    <col min="521" max="521" width="15" style="70" customWidth="1"/>
    <col min="522" max="768" width="11.42578125" style="70"/>
    <col min="769" max="769" width="5" style="70" customWidth="1"/>
    <col min="770" max="770" width="43" style="70" customWidth="1"/>
    <col min="771" max="771" width="12.85546875" style="70" customWidth="1"/>
    <col min="772" max="772" width="13.28515625" style="70" customWidth="1"/>
    <col min="773" max="773" width="15" style="70" customWidth="1"/>
    <col min="774" max="774" width="16.5703125" style="70" customWidth="1"/>
    <col min="775" max="775" width="13.42578125" style="70" customWidth="1"/>
    <col min="776" max="776" width="14" style="70" customWidth="1"/>
    <col min="777" max="777" width="15" style="70" customWidth="1"/>
    <col min="778" max="1024" width="11.42578125" style="70"/>
    <col min="1025" max="1025" width="5" style="70" customWidth="1"/>
    <col min="1026" max="1026" width="43" style="70" customWidth="1"/>
    <col min="1027" max="1027" width="12.85546875" style="70" customWidth="1"/>
    <col min="1028" max="1028" width="13.28515625" style="70" customWidth="1"/>
    <col min="1029" max="1029" width="15" style="70" customWidth="1"/>
    <col min="1030" max="1030" width="16.5703125" style="70" customWidth="1"/>
    <col min="1031" max="1031" width="13.42578125" style="70" customWidth="1"/>
    <col min="1032" max="1032" width="14" style="70" customWidth="1"/>
    <col min="1033" max="1033" width="15" style="70" customWidth="1"/>
    <col min="1034" max="1280" width="11.42578125" style="70"/>
    <col min="1281" max="1281" width="5" style="70" customWidth="1"/>
    <col min="1282" max="1282" width="43" style="70" customWidth="1"/>
    <col min="1283" max="1283" width="12.85546875" style="70" customWidth="1"/>
    <col min="1284" max="1284" width="13.28515625" style="70" customWidth="1"/>
    <col min="1285" max="1285" width="15" style="70" customWidth="1"/>
    <col min="1286" max="1286" width="16.5703125" style="70" customWidth="1"/>
    <col min="1287" max="1287" width="13.42578125" style="70" customWidth="1"/>
    <col min="1288" max="1288" width="14" style="70" customWidth="1"/>
    <col min="1289" max="1289" width="15" style="70" customWidth="1"/>
    <col min="1290" max="1536" width="11.42578125" style="70"/>
    <col min="1537" max="1537" width="5" style="70" customWidth="1"/>
    <col min="1538" max="1538" width="43" style="70" customWidth="1"/>
    <col min="1539" max="1539" width="12.85546875" style="70" customWidth="1"/>
    <col min="1540" max="1540" width="13.28515625" style="70" customWidth="1"/>
    <col min="1541" max="1541" width="15" style="70" customWidth="1"/>
    <col min="1542" max="1542" width="16.5703125" style="70" customWidth="1"/>
    <col min="1543" max="1543" width="13.42578125" style="70" customWidth="1"/>
    <col min="1544" max="1544" width="14" style="70" customWidth="1"/>
    <col min="1545" max="1545" width="15" style="70" customWidth="1"/>
    <col min="1546" max="1792" width="11.42578125" style="70"/>
    <col min="1793" max="1793" width="5" style="70" customWidth="1"/>
    <col min="1794" max="1794" width="43" style="70" customWidth="1"/>
    <col min="1795" max="1795" width="12.85546875" style="70" customWidth="1"/>
    <col min="1796" max="1796" width="13.28515625" style="70" customWidth="1"/>
    <col min="1797" max="1797" width="15" style="70" customWidth="1"/>
    <col min="1798" max="1798" width="16.5703125" style="70" customWidth="1"/>
    <col min="1799" max="1799" width="13.42578125" style="70" customWidth="1"/>
    <col min="1800" max="1800" width="14" style="70" customWidth="1"/>
    <col min="1801" max="1801" width="15" style="70" customWidth="1"/>
    <col min="1802" max="2048" width="11.42578125" style="70"/>
    <col min="2049" max="2049" width="5" style="70" customWidth="1"/>
    <col min="2050" max="2050" width="43" style="70" customWidth="1"/>
    <col min="2051" max="2051" width="12.85546875" style="70" customWidth="1"/>
    <col min="2052" max="2052" width="13.28515625" style="70" customWidth="1"/>
    <col min="2053" max="2053" width="15" style="70" customWidth="1"/>
    <col min="2054" max="2054" width="16.5703125" style="70" customWidth="1"/>
    <col min="2055" max="2055" width="13.42578125" style="70" customWidth="1"/>
    <col min="2056" max="2056" width="14" style="70" customWidth="1"/>
    <col min="2057" max="2057" width="15" style="70" customWidth="1"/>
    <col min="2058" max="2304" width="11.42578125" style="70"/>
    <col min="2305" max="2305" width="5" style="70" customWidth="1"/>
    <col min="2306" max="2306" width="43" style="70" customWidth="1"/>
    <col min="2307" max="2307" width="12.85546875" style="70" customWidth="1"/>
    <col min="2308" max="2308" width="13.28515625" style="70" customWidth="1"/>
    <col min="2309" max="2309" width="15" style="70" customWidth="1"/>
    <col min="2310" max="2310" width="16.5703125" style="70" customWidth="1"/>
    <col min="2311" max="2311" width="13.42578125" style="70" customWidth="1"/>
    <col min="2312" max="2312" width="14" style="70" customWidth="1"/>
    <col min="2313" max="2313" width="15" style="70" customWidth="1"/>
    <col min="2314" max="2560" width="11.42578125" style="70"/>
    <col min="2561" max="2561" width="5" style="70" customWidth="1"/>
    <col min="2562" max="2562" width="43" style="70" customWidth="1"/>
    <col min="2563" max="2563" width="12.85546875" style="70" customWidth="1"/>
    <col min="2564" max="2564" width="13.28515625" style="70" customWidth="1"/>
    <col min="2565" max="2565" width="15" style="70" customWidth="1"/>
    <col min="2566" max="2566" width="16.5703125" style="70" customWidth="1"/>
    <col min="2567" max="2567" width="13.42578125" style="70" customWidth="1"/>
    <col min="2568" max="2568" width="14" style="70" customWidth="1"/>
    <col min="2569" max="2569" width="15" style="70" customWidth="1"/>
    <col min="2570" max="2816" width="11.42578125" style="70"/>
    <col min="2817" max="2817" width="5" style="70" customWidth="1"/>
    <col min="2818" max="2818" width="43" style="70" customWidth="1"/>
    <col min="2819" max="2819" width="12.85546875" style="70" customWidth="1"/>
    <col min="2820" max="2820" width="13.28515625" style="70" customWidth="1"/>
    <col min="2821" max="2821" width="15" style="70" customWidth="1"/>
    <col min="2822" max="2822" width="16.5703125" style="70" customWidth="1"/>
    <col min="2823" max="2823" width="13.42578125" style="70" customWidth="1"/>
    <col min="2824" max="2824" width="14" style="70" customWidth="1"/>
    <col min="2825" max="2825" width="15" style="70" customWidth="1"/>
    <col min="2826" max="3072" width="11.42578125" style="70"/>
    <col min="3073" max="3073" width="5" style="70" customWidth="1"/>
    <col min="3074" max="3074" width="43" style="70" customWidth="1"/>
    <col min="3075" max="3075" width="12.85546875" style="70" customWidth="1"/>
    <col min="3076" max="3076" width="13.28515625" style="70" customWidth="1"/>
    <col min="3077" max="3077" width="15" style="70" customWidth="1"/>
    <col min="3078" max="3078" width="16.5703125" style="70" customWidth="1"/>
    <col min="3079" max="3079" width="13.42578125" style="70" customWidth="1"/>
    <col min="3080" max="3080" width="14" style="70" customWidth="1"/>
    <col min="3081" max="3081" width="15" style="70" customWidth="1"/>
    <col min="3082" max="3328" width="11.42578125" style="70"/>
    <col min="3329" max="3329" width="5" style="70" customWidth="1"/>
    <col min="3330" max="3330" width="43" style="70" customWidth="1"/>
    <col min="3331" max="3331" width="12.85546875" style="70" customWidth="1"/>
    <col min="3332" max="3332" width="13.28515625" style="70" customWidth="1"/>
    <col min="3333" max="3333" width="15" style="70" customWidth="1"/>
    <col min="3334" max="3334" width="16.5703125" style="70" customWidth="1"/>
    <col min="3335" max="3335" width="13.42578125" style="70" customWidth="1"/>
    <col min="3336" max="3336" width="14" style="70" customWidth="1"/>
    <col min="3337" max="3337" width="15" style="70" customWidth="1"/>
    <col min="3338" max="3584" width="11.42578125" style="70"/>
    <col min="3585" max="3585" width="5" style="70" customWidth="1"/>
    <col min="3586" max="3586" width="43" style="70" customWidth="1"/>
    <col min="3587" max="3587" width="12.85546875" style="70" customWidth="1"/>
    <col min="3588" max="3588" width="13.28515625" style="70" customWidth="1"/>
    <col min="3589" max="3589" width="15" style="70" customWidth="1"/>
    <col min="3590" max="3590" width="16.5703125" style="70" customWidth="1"/>
    <col min="3591" max="3591" width="13.42578125" style="70" customWidth="1"/>
    <col min="3592" max="3592" width="14" style="70" customWidth="1"/>
    <col min="3593" max="3593" width="15" style="70" customWidth="1"/>
    <col min="3594" max="3840" width="11.42578125" style="70"/>
    <col min="3841" max="3841" width="5" style="70" customWidth="1"/>
    <col min="3842" max="3842" width="43" style="70" customWidth="1"/>
    <col min="3843" max="3843" width="12.85546875" style="70" customWidth="1"/>
    <col min="3844" max="3844" width="13.28515625" style="70" customWidth="1"/>
    <col min="3845" max="3845" width="15" style="70" customWidth="1"/>
    <col min="3846" max="3846" width="16.5703125" style="70" customWidth="1"/>
    <col min="3847" max="3847" width="13.42578125" style="70" customWidth="1"/>
    <col min="3848" max="3848" width="14" style="70" customWidth="1"/>
    <col min="3849" max="3849" width="15" style="70" customWidth="1"/>
    <col min="3850" max="4096" width="11.42578125" style="70"/>
    <col min="4097" max="4097" width="5" style="70" customWidth="1"/>
    <col min="4098" max="4098" width="43" style="70" customWidth="1"/>
    <col min="4099" max="4099" width="12.85546875" style="70" customWidth="1"/>
    <col min="4100" max="4100" width="13.28515625" style="70" customWidth="1"/>
    <col min="4101" max="4101" width="15" style="70" customWidth="1"/>
    <col min="4102" max="4102" width="16.5703125" style="70" customWidth="1"/>
    <col min="4103" max="4103" width="13.42578125" style="70" customWidth="1"/>
    <col min="4104" max="4104" width="14" style="70" customWidth="1"/>
    <col min="4105" max="4105" width="15" style="70" customWidth="1"/>
    <col min="4106" max="4352" width="11.42578125" style="70"/>
    <col min="4353" max="4353" width="5" style="70" customWidth="1"/>
    <col min="4354" max="4354" width="43" style="70" customWidth="1"/>
    <col min="4355" max="4355" width="12.85546875" style="70" customWidth="1"/>
    <col min="4356" max="4356" width="13.28515625" style="70" customWidth="1"/>
    <col min="4357" max="4357" width="15" style="70" customWidth="1"/>
    <col min="4358" max="4358" width="16.5703125" style="70" customWidth="1"/>
    <col min="4359" max="4359" width="13.42578125" style="70" customWidth="1"/>
    <col min="4360" max="4360" width="14" style="70" customWidth="1"/>
    <col min="4361" max="4361" width="15" style="70" customWidth="1"/>
    <col min="4362" max="4608" width="11.42578125" style="70"/>
    <col min="4609" max="4609" width="5" style="70" customWidth="1"/>
    <col min="4610" max="4610" width="43" style="70" customWidth="1"/>
    <col min="4611" max="4611" width="12.85546875" style="70" customWidth="1"/>
    <col min="4612" max="4612" width="13.28515625" style="70" customWidth="1"/>
    <col min="4613" max="4613" width="15" style="70" customWidth="1"/>
    <col min="4614" max="4614" width="16.5703125" style="70" customWidth="1"/>
    <col min="4615" max="4615" width="13.42578125" style="70" customWidth="1"/>
    <col min="4616" max="4616" width="14" style="70" customWidth="1"/>
    <col min="4617" max="4617" width="15" style="70" customWidth="1"/>
    <col min="4618" max="4864" width="11.42578125" style="70"/>
    <col min="4865" max="4865" width="5" style="70" customWidth="1"/>
    <col min="4866" max="4866" width="43" style="70" customWidth="1"/>
    <col min="4867" max="4867" width="12.85546875" style="70" customWidth="1"/>
    <col min="4868" max="4868" width="13.28515625" style="70" customWidth="1"/>
    <col min="4869" max="4869" width="15" style="70" customWidth="1"/>
    <col min="4870" max="4870" width="16.5703125" style="70" customWidth="1"/>
    <col min="4871" max="4871" width="13.42578125" style="70" customWidth="1"/>
    <col min="4872" max="4872" width="14" style="70" customWidth="1"/>
    <col min="4873" max="4873" width="15" style="70" customWidth="1"/>
    <col min="4874" max="5120" width="11.42578125" style="70"/>
    <col min="5121" max="5121" width="5" style="70" customWidth="1"/>
    <col min="5122" max="5122" width="43" style="70" customWidth="1"/>
    <col min="5123" max="5123" width="12.85546875" style="70" customWidth="1"/>
    <col min="5124" max="5124" width="13.28515625" style="70" customWidth="1"/>
    <col min="5125" max="5125" width="15" style="70" customWidth="1"/>
    <col min="5126" max="5126" width="16.5703125" style="70" customWidth="1"/>
    <col min="5127" max="5127" width="13.42578125" style="70" customWidth="1"/>
    <col min="5128" max="5128" width="14" style="70" customWidth="1"/>
    <col min="5129" max="5129" width="15" style="70" customWidth="1"/>
    <col min="5130" max="5376" width="11.42578125" style="70"/>
    <col min="5377" max="5377" width="5" style="70" customWidth="1"/>
    <col min="5378" max="5378" width="43" style="70" customWidth="1"/>
    <col min="5379" max="5379" width="12.85546875" style="70" customWidth="1"/>
    <col min="5380" max="5380" width="13.28515625" style="70" customWidth="1"/>
    <col min="5381" max="5381" width="15" style="70" customWidth="1"/>
    <col min="5382" max="5382" width="16.5703125" style="70" customWidth="1"/>
    <col min="5383" max="5383" width="13.42578125" style="70" customWidth="1"/>
    <col min="5384" max="5384" width="14" style="70" customWidth="1"/>
    <col min="5385" max="5385" width="15" style="70" customWidth="1"/>
    <col min="5386" max="5632" width="11.42578125" style="70"/>
    <col min="5633" max="5633" width="5" style="70" customWidth="1"/>
    <col min="5634" max="5634" width="43" style="70" customWidth="1"/>
    <col min="5635" max="5635" width="12.85546875" style="70" customWidth="1"/>
    <col min="5636" max="5636" width="13.28515625" style="70" customWidth="1"/>
    <col min="5637" max="5637" width="15" style="70" customWidth="1"/>
    <col min="5638" max="5638" width="16.5703125" style="70" customWidth="1"/>
    <col min="5639" max="5639" width="13.42578125" style="70" customWidth="1"/>
    <col min="5640" max="5640" width="14" style="70" customWidth="1"/>
    <col min="5641" max="5641" width="15" style="70" customWidth="1"/>
    <col min="5642" max="5888" width="11.42578125" style="70"/>
    <col min="5889" max="5889" width="5" style="70" customWidth="1"/>
    <col min="5890" max="5890" width="43" style="70" customWidth="1"/>
    <col min="5891" max="5891" width="12.85546875" style="70" customWidth="1"/>
    <col min="5892" max="5892" width="13.28515625" style="70" customWidth="1"/>
    <col min="5893" max="5893" width="15" style="70" customWidth="1"/>
    <col min="5894" max="5894" width="16.5703125" style="70" customWidth="1"/>
    <col min="5895" max="5895" width="13.42578125" style="70" customWidth="1"/>
    <col min="5896" max="5896" width="14" style="70" customWidth="1"/>
    <col min="5897" max="5897" width="15" style="70" customWidth="1"/>
    <col min="5898" max="6144" width="11.42578125" style="70"/>
    <col min="6145" max="6145" width="5" style="70" customWidth="1"/>
    <col min="6146" max="6146" width="43" style="70" customWidth="1"/>
    <col min="6147" max="6147" width="12.85546875" style="70" customWidth="1"/>
    <col min="6148" max="6148" width="13.28515625" style="70" customWidth="1"/>
    <col min="6149" max="6149" width="15" style="70" customWidth="1"/>
    <col min="6150" max="6150" width="16.5703125" style="70" customWidth="1"/>
    <col min="6151" max="6151" width="13.42578125" style="70" customWidth="1"/>
    <col min="6152" max="6152" width="14" style="70" customWidth="1"/>
    <col min="6153" max="6153" width="15" style="70" customWidth="1"/>
    <col min="6154" max="6400" width="11.42578125" style="70"/>
    <col min="6401" max="6401" width="5" style="70" customWidth="1"/>
    <col min="6402" max="6402" width="43" style="70" customWidth="1"/>
    <col min="6403" max="6403" width="12.85546875" style="70" customWidth="1"/>
    <col min="6404" max="6404" width="13.28515625" style="70" customWidth="1"/>
    <col min="6405" max="6405" width="15" style="70" customWidth="1"/>
    <col min="6406" max="6406" width="16.5703125" style="70" customWidth="1"/>
    <col min="6407" max="6407" width="13.42578125" style="70" customWidth="1"/>
    <col min="6408" max="6408" width="14" style="70" customWidth="1"/>
    <col min="6409" max="6409" width="15" style="70" customWidth="1"/>
    <col min="6410" max="6656" width="11.42578125" style="70"/>
    <col min="6657" max="6657" width="5" style="70" customWidth="1"/>
    <col min="6658" max="6658" width="43" style="70" customWidth="1"/>
    <col min="6659" max="6659" width="12.85546875" style="70" customWidth="1"/>
    <col min="6660" max="6660" width="13.28515625" style="70" customWidth="1"/>
    <col min="6661" max="6661" width="15" style="70" customWidth="1"/>
    <col min="6662" max="6662" width="16.5703125" style="70" customWidth="1"/>
    <col min="6663" max="6663" width="13.42578125" style="70" customWidth="1"/>
    <col min="6664" max="6664" width="14" style="70" customWidth="1"/>
    <col min="6665" max="6665" width="15" style="70" customWidth="1"/>
    <col min="6666" max="6912" width="11.42578125" style="70"/>
    <col min="6913" max="6913" width="5" style="70" customWidth="1"/>
    <col min="6914" max="6914" width="43" style="70" customWidth="1"/>
    <col min="6915" max="6915" width="12.85546875" style="70" customWidth="1"/>
    <col min="6916" max="6916" width="13.28515625" style="70" customWidth="1"/>
    <col min="6917" max="6917" width="15" style="70" customWidth="1"/>
    <col min="6918" max="6918" width="16.5703125" style="70" customWidth="1"/>
    <col min="6919" max="6919" width="13.42578125" style="70" customWidth="1"/>
    <col min="6920" max="6920" width="14" style="70" customWidth="1"/>
    <col min="6921" max="6921" width="15" style="70" customWidth="1"/>
    <col min="6922" max="7168" width="11.42578125" style="70"/>
    <col min="7169" max="7169" width="5" style="70" customWidth="1"/>
    <col min="7170" max="7170" width="43" style="70" customWidth="1"/>
    <col min="7171" max="7171" width="12.85546875" style="70" customWidth="1"/>
    <col min="7172" max="7172" width="13.28515625" style="70" customWidth="1"/>
    <col min="7173" max="7173" width="15" style="70" customWidth="1"/>
    <col min="7174" max="7174" width="16.5703125" style="70" customWidth="1"/>
    <col min="7175" max="7175" width="13.42578125" style="70" customWidth="1"/>
    <col min="7176" max="7176" width="14" style="70" customWidth="1"/>
    <col min="7177" max="7177" width="15" style="70" customWidth="1"/>
    <col min="7178" max="7424" width="11.42578125" style="70"/>
    <col min="7425" max="7425" width="5" style="70" customWidth="1"/>
    <col min="7426" max="7426" width="43" style="70" customWidth="1"/>
    <col min="7427" max="7427" width="12.85546875" style="70" customWidth="1"/>
    <col min="7428" max="7428" width="13.28515625" style="70" customWidth="1"/>
    <col min="7429" max="7429" width="15" style="70" customWidth="1"/>
    <col min="7430" max="7430" width="16.5703125" style="70" customWidth="1"/>
    <col min="7431" max="7431" width="13.42578125" style="70" customWidth="1"/>
    <col min="7432" max="7432" width="14" style="70" customWidth="1"/>
    <col min="7433" max="7433" width="15" style="70" customWidth="1"/>
    <col min="7434" max="7680" width="11.42578125" style="70"/>
    <col min="7681" max="7681" width="5" style="70" customWidth="1"/>
    <col min="7682" max="7682" width="43" style="70" customWidth="1"/>
    <col min="7683" max="7683" width="12.85546875" style="70" customWidth="1"/>
    <col min="7684" max="7684" width="13.28515625" style="70" customWidth="1"/>
    <col min="7685" max="7685" width="15" style="70" customWidth="1"/>
    <col min="7686" max="7686" width="16.5703125" style="70" customWidth="1"/>
    <col min="7687" max="7687" width="13.42578125" style="70" customWidth="1"/>
    <col min="7688" max="7688" width="14" style="70" customWidth="1"/>
    <col min="7689" max="7689" width="15" style="70" customWidth="1"/>
    <col min="7690" max="7936" width="11.42578125" style="70"/>
    <col min="7937" max="7937" width="5" style="70" customWidth="1"/>
    <col min="7938" max="7938" width="43" style="70" customWidth="1"/>
    <col min="7939" max="7939" width="12.85546875" style="70" customWidth="1"/>
    <col min="7940" max="7940" width="13.28515625" style="70" customWidth="1"/>
    <col min="7941" max="7941" width="15" style="70" customWidth="1"/>
    <col min="7942" max="7942" width="16.5703125" style="70" customWidth="1"/>
    <col min="7943" max="7943" width="13.42578125" style="70" customWidth="1"/>
    <col min="7944" max="7944" width="14" style="70" customWidth="1"/>
    <col min="7945" max="7945" width="15" style="70" customWidth="1"/>
    <col min="7946" max="8192" width="11.42578125" style="70"/>
    <col min="8193" max="8193" width="5" style="70" customWidth="1"/>
    <col min="8194" max="8194" width="43" style="70" customWidth="1"/>
    <col min="8195" max="8195" width="12.85546875" style="70" customWidth="1"/>
    <col min="8196" max="8196" width="13.28515625" style="70" customWidth="1"/>
    <col min="8197" max="8197" width="15" style="70" customWidth="1"/>
    <col min="8198" max="8198" width="16.5703125" style="70" customWidth="1"/>
    <col min="8199" max="8199" width="13.42578125" style="70" customWidth="1"/>
    <col min="8200" max="8200" width="14" style="70" customWidth="1"/>
    <col min="8201" max="8201" width="15" style="70" customWidth="1"/>
    <col min="8202" max="8448" width="11.42578125" style="70"/>
    <col min="8449" max="8449" width="5" style="70" customWidth="1"/>
    <col min="8450" max="8450" width="43" style="70" customWidth="1"/>
    <col min="8451" max="8451" width="12.85546875" style="70" customWidth="1"/>
    <col min="8452" max="8452" width="13.28515625" style="70" customWidth="1"/>
    <col min="8453" max="8453" width="15" style="70" customWidth="1"/>
    <col min="8454" max="8454" width="16.5703125" style="70" customWidth="1"/>
    <col min="8455" max="8455" width="13.42578125" style="70" customWidth="1"/>
    <col min="8456" max="8456" width="14" style="70" customWidth="1"/>
    <col min="8457" max="8457" width="15" style="70" customWidth="1"/>
    <col min="8458" max="8704" width="11.42578125" style="70"/>
    <col min="8705" max="8705" width="5" style="70" customWidth="1"/>
    <col min="8706" max="8706" width="43" style="70" customWidth="1"/>
    <col min="8707" max="8707" width="12.85546875" style="70" customWidth="1"/>
    <col min="8708" max="8708" width="13.28515625" style="70" customWidth="1"/>
    <col min="8709" max="8709" width="15" style="70" customWidth="1"/>
    <col min="8710" max="8710" width="16.5703125" style="70" customWidth="1"/>
    <col min="8711" max="8711" width="13.42578125" style="70" customWidth="1"/>
    <col min="8712" max="8712" width="14" style="70" customWidth="1"/>
    <col min="8713" max="8713" width="15" style="70" customWidth="1"/>
    <col min="8714" max="8960" width="11.42578125" style="70"/>
    <col min="8961" max="8961" width="5" style="70" customWidth="1"/>
    <col min="8962" max="8962" width="43" style="70" customWidth="1"/>
    <col min="8963" max="8963" width="12.85546875" style="70" customWidth="1"/>
    <col min="8964" max="8964" width="13.28515625" style="70" customWidth="1"/>
    <col min="8965" max="8965" width="15" style="70" customWidth="1"/>
    <col min="8966" max="8966" width="16.5703125" style="70" customWidth="1"/>
    <col min="8967" max="8967" width="13.42578125" style="70" customWidth="1"/>
    <col min="8968" max="8968" width="14" style="70" customWidth="1"/>
    <col min="8969" max="8969" width="15" style="70" customWidth="1"/>
    <col min="8970" max="9216" width="11.42578125" style="70"/>
    <col min="9217" max="9217" width="5" style="70" customWidth="1"/>
    <col min="9218" max="9218" width="43" style="70" customWidth="1"/>
    <col min="9219" max="9219" width="12.85546875" style="70" customWidth="1"/>
    <col min="9220" max="9220" width="13.28515625" style="70" customWidth="1"/>
    <col min="9221" max="9221" width="15" style="70" customWidth="1"/>
    <col min="9222" max="9222" width="16.5703125" style="70" customWidth="1"/>
    <col min="9223" max="9223" width="13.42578125" style="70" customWidth="1"/>
    <col min="9224" max="9224" width="14" style="70" customWidth="1"/>
    <col min="9225" max="9225" width="15" style="70" customWidth="1"/>
    <col min="9226" max="9472" width="11.42578125" style="70"/>
    <col min="9473" max="9473" width="5" style="70" customWidth="1"/>
    <col min="9474" max="9474" width="43" style="70" customWidth="1"/>
    <col min="9475" max="9475" width="12.85546875" style="70" customWidth="1"/>
    <col min="9476" max="9476" width="13.28515625" style="70" customWidth="1"/>
    <col min="9477" max="9477" width="15" style="70" customWidth="1"/>
    <col min="9478" max="9478" width="16.5703125" style="70" customWidth="1"/>
    <col min="9479" max="9479" width="13.42578125" style="70" customWidth="1"/>
    <col min="9480" max="9480" width="14" style="70" customWidth="1"/>
    <col min="9481" max="9481" width="15" style="70" customWidth="1"/>
    <col min="9482" max="9728" width="11.42578125" style="70"/>
    <col min="9729" max="9729" width="5" style="70" customWidth="1"/>
    <col min="9730" max="9730" width="43" style="70" customWidth="1"/>
    <col min="9731" max="9731" width="12.85546875" style="70" customWidth="1"/>
    <col min="9732" max="9732" width="13.28515625" style="70" customWidth="1"/>
    <col min="9733" max="9733" width="15" style="70" customWidth="1"/>
    <col min="9734" max="9734" width="16.5703125" style="70" customWidth="1"/>
    <col min="9735" max="9735" width="13.42578125" style="70" customWidth="1"/>
    <col min="9736" max="9736" width="14" style="70" customWidth="1"/>
    <col min="9737" max="9737" width="15" style="70" customWidth="1"/>
    <col min="9738" max="9984" width="11.42578125" style="70"/>
    <col min="9985" max="9985" width="5" style="70" customWidth="1"/>
    <col min="9986" max="9986" width="43" style="70" customWidth="1"/>
    <col min="9987" max="9987" width="12.85546875" style="70" customWidth="1"/>
    <col min="9988" max="9988" width="13.28515625" style="70" customWidth="1"/>
    <col min="9989" max="9989" width="15" style="70" customWidth="1"/>
    <col min="9990" max="9990" width="16.5703125" style="70" customWidth="1"/>
    <col min="9991" max="9991" width="13.42578125" style="70" customWidth="1"/>
    <col min="9992" max="9992" width="14" style="70" customWidth="1"/>
    <col min="9993" max="9993" width="15" style="70" customWidth="1"/>
    <col min="9994" max="10240" width="11.42578125" style="70"/>
    <col min="10241" max="10241" width="5" style="70" customWidth="1"/>
    <col min="10242" max="10242" width="43" style="70" customWidth="1"/>
    <col min="10243" max="10243" width="12.85546875" style="70" customWidth="1"/>
    <col min="10244" max="10244" width="13.28515625" style="70" customWidth="1"/>
    <col min="10245" max="10245" width="15" style="70" customWidth="1"/>
    <col min="10246" max="10246" width="16.5703125" style="70" customWidth="1"/>
    <col min="10247" max="10247" width="13.42578125" style="70" customWidth="1"/>
    <col min="10248" max="10248" width="14" style="70" customWidth="1"/>
    <col min="10249" max="10249" width="15" style="70" customWidth="1"/>
    <col min="10250" max="10496" width="11.42578125" style="70"/>
    <col min="10497" max="10497" width="5" style="70" customWidth="1"/>
    <col min="10498" max="10498" width="43" style="70" customWidth="1"/>
    <col min="10499" max="10499" width="12.85546875" style="70" customWidth="1"/>
    <col min="10500" max="10500" width="13.28515625" style="70" customWidth="1"/>
    <col min="10501" max="10501" width="15" style="70" customWidth="1"/>
    <col min="10502" max="10502" width="16.5703125" style="70" customWidth="1"/>
    <col min="10503" max="10503" width="13.42578125" style="70" customWidth="1"/>
    <col min="10504" max="10504" width="14" style="70" customWidth="1"/>
    <col min="10505" max="10505" width="15" style="70" customWidth="1"/>
    <col min="10506" max="10752" width="11.42578125" style="70"/>
    <col min="10753" max="10753" width="5" style="70" customWidth="1"/>
    <col min="10754" max="10754" width="43" style="70" customWidth="1"/>
    <col min="10755" max="10755" width="12.85546875" style="70" customWidth="1"/>
    <col min="10756" max="10756" width="13.28515625" style="70" customWidth="1"/>
    <col min="10757" max="10757" width="15" style="70" customWidth="1"/>
    <col min="10758" max="10758" width="16.5703125" style="70" customWidth="1"/>
    <col min="10759" max="10759" width="13.42578125" style="70" customWidth="1"/>
    <col min="10760" max="10760" width="14" style="70" customWidth="1"/>
    <col min="10761" max="10761" width="15" style="70" customWidth="1"/>
    <col min="10762" max="11008" width="11.42578125" style="70"/>
    <col min="11009" max="11009" width="5" style="70" customWidth="1"/>
    <col min="11010" max="11010" width="43" style="70" customWidth="1"/>
    <col min="11011" max="11011" width="12.85546875" style="70" customWidth="1"/>
    <col min="11012" max="11012" width="13.28515625" style="70" customWidth="1"/>
    <col min="11013" max="11013" width="15" style="70" customWidth="1"/>
    <col min="11014" max="11014" width="16.5703125" style="70" customWidth="1"/>
    <col min="11015" max="11015" width="13.42578125" style="70" customWidth="1"/>
    <col min="11016" max="11016" width="14" style="70" customWidth="1"/>
    <col min="11017" max="11017" width="15" style="70" customWidth="1"/>
    <col min="11018" max="11264" width="11.42578125" style="70"/>
    <col min="11265" max="11265" width="5" style="70" customWidth="1"/>
    <col min="11266" max="11266" width="43" style="70" customWidth="1"/>
    <col min="11267" max="11267" width="12.85546875" style="70" customWidth="1"/>
    <col min="11268" max="11268" width="13.28515625" style="70" customWidth="1"/>
    <col min="11269" max="11269" width="15" style="70" customWidth="1"/>
    <col min="11270" max="11270" width="16.5703125" style="70" customWidth="1"/>
    <col min="11271" max="11271" width="13.42578125" style="70" customWidth="1"/>
    <col min="11272" max="11272" width="14" style="70" customWidth="1"/>
    <col min="11273" max="11273" width="15" style="70" customWidth="1"/>
    <col min="11274" max="11520" width="11.42578125" style="70"/>
    <col min="11521" max="11521" width="5" style="70" customWidth="1"/>
    <col min="11522" max="11522" width="43" style="70" customWidth="1"/>
    <col min="11523" max="11523" width="12.85546875" style="70" customWidth="1"/>
    <col min="11524" max="11524" width="13.28515625" style="70" customWidth="1"/>
    <col min="11525" max="11525" width="15" style="70" customWidth="1"/>
    <col min="11526" max="11526" width="16.5703125" style="70" customWidth="1"/>
    <col min="11527" max="11527" width="13.42578125" style="70" customWidth="1"/>
    <col min="11528" max="11528" width="14" style="70" customWidth="1"/>
    <col min="11529" max="11529" width="15" style="70" customWidth="1"/>
    <col min="11530" max="11776" width="11.42578125" style="70"/>
    <col min="11777" max="11777" width="5" style="70" customWidth="1"/>
    <col min="11778" max="11778" width="43" style="70" customWidth="1"/>
    <col min="11779" max="11779" width="12.85546875" style="70" customWidth="1"/>
    <col min="11780" max="11780" width="13.28515625" style="70" customWidth="1"/>
    <col min="11781" max="11781" width="15" style="70" customWidth="1"/>
    <col min="11782" max="11782" width="16.5703125" style="70" customWidth="1"/>
    <col min="11783" max="11783" width="13.42578125" style="70" customWidth="1"/>
    <col min="11784" max="11784" width="14" style="70" customWidth="1"/>
    <col min="11785" max="11785" width="15" style="70" customWidth="1"/>
    <col min="11786" max="12032" width="11.42578125" style="70"/>
    <col min="12033" max="12033" width="5" style="70" customWidth="1"/>
    <col min="12034" max="12034" width="43" style="70" customWidth="1"/>
    <col min="12035" max="12035" width="12.85546875" style="70" customWidth="1"/>
    <col min="12036" max="12036" width="13.28515625" style="70" customWidth="1"/>
    <col min="12037" max="12037" width="15" style="70" customWidth="1"/>
    <col min="12038" max="12038" width="16.5703125" style="70" customWidth="1"/>
    <col min="12039" max="12039" width="13.42578125" style="70" customWidth="1"/>
    <col min="12040" max="12040" width="14" style="70" customWidth="1"/>
    <col min="12041" max="12041" width="15" style="70" customWidth="1"/>
    <col min="12042" max="12288" width="11.42578125" style="70"/>
    <col min="12289" max="12289" width="5" style="70" customWidth="1"/>
    <col min="12290" max="12290" width="43" style="70" customWidth="1"/>
    <col min="12291" max="12291" width="12.85546875" style="70" customWidth="1"/>
    <col min="12292" max="12292" width="13.28515625" style="70" customWidth="1"/>
    <col min="12293" max="12293" width="15" style="70" customWidth="1"/>
    <col min="12294" max="12294" width="16.5703125" style="70" customWidth="1"/>
    <col min="12295" max="12295" width="13.42578125" style="70" customWidth="1"/>
    <col min="12296" max="12296" width="14" style="70" customWidth="1"/>
    <col min="12297" max="12297" width="15" style="70" customWidth="1"/>
    <col min="12298" max="12544" width="11.42578125" style="70"/>
    <col min="12545" max="12545" width="5" style="70" customWidth="1"/>
    <col min="12546" max="12546" width="43" style="70" customWidth="1"/>
    <col min="12547" max="12547" width="12.85546875" style="70" customWidth="1"/>
    <col min="12548" max="12548" width="13.28515625" style="70" customWidth="1"/>
    <col min="12549" max="12549" width="15" style="70" customWidth="1"/>
    <col min="12550" max="12550" width="16.5703125" style="70" customWidth="1"/>
    <col min="12551" max="12551" width="13.42578125" style="70" customWidth="1"/>
    <col min="12552" max="12552" width="14" style="70" customWidth="1"/>
    <col min="12553" max="12553" width="15" style="70" customWidth="1"/>
    <col min="12554" max="12800" width="11.42578125" style="70"/>
    <col min="12801" max="12801" width="5" style="70" customWidth="1"/>
    <col min="12802" max="12802" width="43" style="70" customWidth="1"/>
    <col min="12803" max="12803" width="12.85546875" style="70" customWidth="1"/>
    <col min="12804" max="12804" width="13.28515625" style="70" customWidth="1"/>
    <col min="12805" max="12805" width="15" style="70" customWidth="1"/>
    <col min="12806" max="12806" width="16.5703125" style="70" customWidth="1"/>
    <col min="12807" max="12807" width="13.42578125" style="70" customWidth="1"/>
    <col min="12808" max="12808" width="14" style="70" customWidth="1"/>
    <col min="12809" max="12809" width="15" style="70" customWidth="1"/>
    <col min="12810" max="13056" width="11.42578125" style="70"/>
    <col min="13057" max="13057" width="5" style="70" customWidth="1"/>
    <col min="13058" max="13058" width="43" style="70" customWidth="1"/>
    <col min="13059" max="13059" width="12.85546875" style="70" customWidth="1"/>
    <col min="13060" max="13060" width="13.28515625" style="70" customWidth="1"/>
    <col min="13061" max="13061" width="15" style="70" customWidth="1"/>
    <col min="13062" max="13062" width="16.5703125" style="70" customWidth="1"/>
    <col min="13063" max="13063" width="13.42578125" style="70" customWidth="1"/>
    <col min="13064" max="13064" width="14" style="70" customWidth="1"/>
    <col min="13065" max="13065" width="15" style="70" customWidth="1"/>
    <col min="13066" max="13312" width="11.42578125" style="70"/>
    <col min="13313" max="13313" width="5" style="70" customWidth="1"/>
    <col min="13314" max="13314" width="43" style="70" customWidth="1"/>
    <col min="13315" max="13315" width="12.85546875" style="70" customWidth="1"/>
    <col min="13316" max="13316" width="13.28515625" style="70" customWidth="1"/>
    <col min="13317" max="13317" width="15" style="70" customWidth="1"/>
    <col min="13318" max="13318" width="16.5703125" style="70" customWidth="1"/>
    <col min="13319" max="13319" width="13.42578125" style="70" customWidth="1"/>
    <col min="13320" max="13320" width="14" style="70" customWidth="1"/>
    <col min="13321" max="13321" width="15" style="70" customWidth="1"/>
    <col min="13322" max="13568" width="11.42578125" style="70"/>
    <col min="13569" max="13569" width="5" style="70" customWidth="1"/>
    <col min="13570" max="13570" width="43" style="70" customWidth="1"/>
    <col min="13571" max="13571" width="12.85546875" style="70" customWidth="1"/>
    <col min="13572" max="13572" width="13.28515625" style="70" customWidth="1"/>
    <col min="13573" max="13573" width="15" style="70" customWidth="1"/>
    <col min="13574" max="13574" width="16.5703125" style="70" customWidth="1"/>
    <col min="13575" max="13575" width="13.42578125" style="70" customWidth="1"/>
    <col min="13576" max="13576" width="14" style="70" customWidth="1"/>
    <col min="13577" max="13577" width="15" style="70" customWidth="1"/>
    <col min="13578" max="13824" width="11.42578125" style="70"/>
    <col min="13825" max="13825" width="5" style="70" customWidth="1"/>
    <col min="13826" max="13826" width="43" style="70" customWidth="1"/>
    <col min="13827" max="13827" width="12.85546875" style="70" customWidth="1"/>
    <col min="13828" max="13828" width="13.28515625" style="70" customWidth="1"/>
    <col min="13829" max="13829" width="15" style="70" customWidth="1"/>
    <col min="13830" max="13830" width="16.5703125" style="70" customWidth="1"/>
    <col min="13831" max="13831" width="13.42578125" style="70" customWidth="1"/>
    <col min="13832" max="13832" width="14" style="70" customWidth="1"/>
    <col min="13833" max="13833" width="15" style="70" customWidth="1"/>
    <col min="13834" max="14080" width="11.42578125" style="70"/>
    <col min="14081" max="14081" width="5" style="70" customWidth="1"/>
    <col min="14082" max="14082" width="43" style="70" customWidth="1"/>
    <col min="14083" max="14083" width="12.85546875" style="70" customWidth="1"/>
    <col min="14084" max="14084" width="13.28515625" style="70" customWidth="1"/>
    <col min="14085" max="14085" width="15" style="70" customWidth="1"/>
    <col min="14086" max="14086" width="16.5703125" style="70" customWidth="1"/>
    <col min="14087" max="14087" width="13.42578125" style="70" customWidth="1"/>
    <col min="14088" max="14088" width="14" style="70" customWidth="1"/>
    <col min="14089" max="14089" width="15" style="70" customWidth="1"/>
    <col min="14090" max="14336" width="11.42578125" style="70"/>
    <col min="14337" max="14337" width="5" style="70" customWidth="1"/>
    <col min="14338" max="14338" width="43" style="70" customWidth="1"/>
    <col min="14339" max="14339" width="12.85546875" style="70" customWidth="1"/>
    <col min="14340" max="14340" width="13.28515625" style="70" customWidth="1"/>
    <col min="14341" max="14341" width="15" style="70" customWidth="1"/>
    <col min="14342" max="14342" width="16.5703125" style="70" customWidth="1"/>
    <col min="14343" max="14343" width="13.42578125" style="70" customWidth="1"/>
    <col min="14344" max="14344" width="14" style="70" customWidth="1"/>
    <col min="14345" max="14345" width="15" style="70" customWidth="1"/>
    <col min="14346" max="14592" width="11.42578125" style="70"/>
    <col min="14593" max="14593" width="5" style="70" customWidth="1"/>
    <col min="14594" max="14594" width="43" style="70" customWidth="1"/>
    <col min="14595" max="14595" width="12.85546875" style="70" customWidth="1"/>
    <col min="14596" max="14596" width="13.28515625" style="70" customWidth="1"/>
    <col min="14597" max="14597" width="15" style="70" customWidth="1"/>
    <col min="14598" max="14598" width="16.5703125" style="70" customWidth="1"/>
    <col min="14599" max="14599" width="13.42578125" style="70" customWidth="1"/>
    <col min="14600" max="14600" width="14" style="70" customWidth="1"/>
    <col min="14601" max="14601" width="15" style="70" customWidth="1"/>
    <col min="14602" max="14848" width="11.42578125" style="70"/>
    <col min="14849" max="14849" width="5" style="70" customWidth="1"/>
    <col min="14850" max="14850" width="43" style="70" customWidth="1"/>
    <col min="14851" max="14851" width="12.85546875" style="70" customWidth="1"/>
    <col min="14852" max="14852" width="13.28515625" style="70" customWidth="1"/>
    <col min="14853" max="14853" width="15" style="70" customWidth="1"/>
    <col min="14854" max="14854" width="16.5703125" style="70" customWidth="1"/>
    <col min="14855" max="14855" width="13.42578125" style="70" customWidth="1"/>
    <col min="14856" max="14856" width="14" style="70" customWidth="1"/>
    <col min="14857" max="14857" width="15" style="70" customWidth="1"/>
    <col min="14858" max="15104" width="11.42578125" style="70"/>
    <col min="15105" max="15105" width="5" style="70" customWidth="1"/>
    <col min="15106" max="15106" width="43" style="70" customWidth="1"/>
    <col min="15107" max="15107" width="12.85546875" style="70" customWidth="1"/>
    <col min="15108" max="15108" width="13.28515625" style="70" customWidth="1"/>
    <col min="15109" max="15109" width="15" style="70" customWidth="1"/>
    <col min="15110" max="15110" width="16.5703125" style="70" customWidth="1"/>
    <col min="15111" max="15111" width="13.42578125" style="70" customWidth="1"/>
    <col min="15112" max="15112" width="14" style="70" customWidth="1"/>
    <col min="15113" max="15113" width="15" style="70" customWidth="1"/>
    <col min="15114" max="15360" width="11.42578125" style="70"/>
    <col min="15361" max="15361" width="5" style="70" customWidth="1"/>
    <col min="15362" max="15362" width="43" style="70" customWidth="1"/>
    <col min="15363" max="15363" width="12.85546875" style="70" customWidth="1"/>
    <col min="15364" max="15364" width="13.28515625" style="70" customWidth="1"/>
    <col min="15365" max="15365" width="15" style="70" customWidth="1"/>
    <col min="15366" max="15366" width="16.5703125" style="70" customWidth="1"/>
    <col min="15367" max="15367" width="13.42578125" style="70" customWidth="1"/>
    <col min="15368" max="15368" width="14" style="70" customWidth="1"/>
    <col min="15369" max="15369" width="15" style="70" customWidth="1"/>
    <col min="15370" max="15616" width="11.42578125" style="70"/>
    <col min="15617" max="15617" width="5" style="70" customWidth="1"/>
    <col min="15618" max="15618" width="43" style="70" customWidth="1"/>
    <col min="15619" max="15619" width="12.85546875" style="70" customWidth="1"/>
    <col min="15620" max="15620" width="13.28515625" style="70" customWidth="1"/>
    <col min="15621" max="15621" width="15" style="70" customWidth="1"/>
    <col min="15622" max="15622" width="16.5703125" style="70" customWidth="1"/>
    <col min="15623" max="15623" width="13.42578125" style="70" customWidth="1"/>
    <col min="15624" max="15624" width="14" style="70" customWidth="1"/>
    <col min="15625" max="15625" width="15" style="70" customWidth="1"/>
    <col min="15626" max="15872" width="11.42578125" style="70"/>
    <col min="15873" max="15873" width="5" style="70" customWidth="1"/>
    <col min="15874" max="15874" width="43" style="70" customWidth="1"/>
    <col min="15875" max="15875" width="12.85546875" style="70" customWidth="1"/>
    <col min="15876" max="15876" width="13.28515625" style="70" customWidth="1"/>
    <col min="15877" max="15877" width="15" style="70" customWidth="1"/>
    <col min="15878" max="15878" width="16.5703125" style="70" customWidth="1"/>
    <col min="15879" max="15879" width="13.42578125" style="70" customWidth="1"/>
    <col min="15880" max="15880" width="14" style="70" customWidth="1"/>
    <col min="15881" max="15881" width="15" style="70" customWidth="1"/>
    <col min="15882" max="16128" width="11.42578125" style="70"/>
    <col min="16129" max="16129" width="5" style="70" customWidth="1"/>
    <col min="16130" max="16130" width="43" style="70" customWidth="1"/>
    <col min="16131" max="16131" width="12.85546875" style="70" customWidth="1"/>
    <col min="16132" max="16132" width="13.28515625" style="70" customWidth="1"/>
    <col min="16133" max="16133" width="15" style="70" customWidth="1"/>
    <col min="16134" max="16134" width="16.5703125" style="70" customWidth="1"/>
    <col min="16135" max="16135" width="13.42578125" style="70" customWidth="1"/>
    <col min="16136" max="16136" width="14" style="70" customWidth="1"/>
    <col min="16137" max="16137" width="15" style="70" customWidth="1"/>
    <col min="16138" max="16384" width="11.42578125" style="70"/>
  </cols>
  <sheetData>
    <row r="1" spans="2:9" ht="13.5" thickBot="1" x14ac:dyDescent="0.25"/>
    <row r="2" spans="2:9" x14ac:dyDescent="0.2">
      <c r="B2" s="137" t="s">
        <v>39</v>
      </c>
      <c r="C2" s="138"/>
      <c r="D2" s="138"/>
      <c r="E2" s="138"/>
      <c r="F2" s="138"/>
      <c r="G2" s="138"/>
      <c r="H2" s="138"/>
      <c r="I2" s="139"/>
    </row>
    <row r="3" spans="2:9" x14ac:dyDescent="0.2">
      <c r="B3" s="140" t="s">
        <v>255</v>
      </c>
      <c r="C3" s="141"/>
      <c r="D3" s="141"/>
      <c r="E3" s="141"/>
      <c r="F3" s="141"/>
      <c r="G3" s="141"/>
      <c r="H3" s="141"/>
      <c r="I3" s="142"/>
    </row>
    <row r="4" spans="2:9" x14ac:dyDescent="0.2">
      <c r="B4" s="140" t="s">
        <v>256</v>
      </c>
      <c r="C4" s="141"/>
      <c r="D4" s="141"/>
      <c r="E4" s="141"/>
      <c r="F4" s="141"/>
      <c r="G4" s="141"/>
      <c r="H4" s="141"/>
      <c r="I4" s="142"/>
    </row>
    <row r="5" spans="2:9" ht="13.5" thickBot="1" x14ac:dyDescent="0.25">
      <c r="B5" s="143" t="s">
        <v>42</v>
      </c>
      <c r="C5" s="144"/>
      <c r="D5" s="144"/>
      <c r="E5" s="144"/>
      <c r="F5" s="144"/>
      <c r="G5" s="144"/>
      <c r="H5" s="144"/>
      <c r="I5" s="145"/>
    </row>
    <row r="6" spans="2:9" ht="76.5" x14ac:dyDescent="0.2">
      <c r="B6" s="93" t="s">
        <v>257</v>
      </c>
      <c r="C6" s="93" t="s">
        <v>258</v>
      </c>
      <c r="D6" s="93" t="s">
        <v>259</v>
      </c>
      <c r="E6" s="93" t="s">
        <v>260</v>
      </c>
      <c r="F6" s="93" t="s">
        <v>261</v>
      </c>
      <c r="G6" s="93" t="s">
        <v>262</v>
      </c>
      <c r="H6" s="93" t="s">
        <v>263</v>
      </c>
      <c r="I6" s="93" t="s">
        <v>264</v>
      </c>
    </row>
    <row r="7" spans="2:9" ht="13.5" thickBot="1" x14ac:dyDescent="0.25">
      <c r="B7" s="71" t="s">
        <v>265</v>
      </c>
      <c r="C7" s="71" t="s">
        <v>266</v>
      </c>
      <c r="D7" s="71" t="s">
        <v>267</v>
      </c>
      <c r="E7" s="71" t="s">
        <v>268</v>
      </c>
      <c r="F7" s="71" t="s">
        <v>269</v>
      </c>
      <c r="G7" s="71" t="s">
        <v>270</v>
      </c>
      <c r="H7" s="71" t="s">
        <v>271</v>
      </c>
      <c r="I7" s="71" t="s">
        <v>272</v>
      </c>
    </row>
    <row r="8" spans="2:9" ht="12.75" customHeight="1" x14ac:dyDescent="0.2">
      <c r="B8" s="72" t="s">
        <v>273</v>
      </c>
      <c r="C8" s="73">
        <f t="shared" ref="C8:I8" si="0">C9+C13</f>
        <v>312767926.60000002</v>
      </c>
      <c r="D8" s="73">
        <f t="shared" si="0"/>
        <v>409409203.24000001</v>
      </c>
      <c r="E8" s="73">
        <f t="shared" si="0"/>
        <v>298047926.60000002</v>
      </c>
      <c r="F8" s="73">
        <f t="shared" si="0"/>
        <v>0</v>
      </c>
      <c r="G8" s="73">
        <f t="shared" si="0"/>
        <v>424129203.24000001</v>
      </c>
      <c r="H8" s="73">
        <f t="shared" si="0"/>
        <v>31184134</v>
      </c>
      <c r="I8" s="73">
        <f t="shared" si="0"/>
        <v>0</v>
      </c>
    </row>
    <row r="9" spans="2:9" ht="12.75" customHeight="1" x14ac:dyDescent="0.2">
      <c r="B9" s="72" t="s">
        <v>274</v>
      </c>
      <c r="C9" s="73">
        <f t="shared" ref="C9:I9" si="1">SUM(C10:C12)</f>
        <v>97000000</v>
      </c>
      <c r="D9" s="73">
        <f t="shared" si="1"/>
        <v>0</v>
      </c>
      <c r="E9" s="73">
        <f t="shared" si="1"/>
        <v>82280000</v>
      </c>
      <c r="F9" s="73">
        <f t="shared" si="1"/>
        <v>0</v>
      </c>
      <c r="G9" s="73">
        <f t="shared" si="1"/>
        <v>14720000</v>
      </c>
      <c r="H9" s="73">
        <f t="shared" si="1"/>
        <v>5386894</v>
      </c>
      <c r="I9" s="73">
        <f t="shared" si="1"/>
        <v>0</v>
      </c>
    </row>
    <row r="10" spans="2:9" x14ac:dyDescent="0.2">
      <c r="B10" s="74" t="s">
        <v>275</v>
      </c>
      <c r="C10" s="73">
        <v>97000000</v>
      </c>
      <c r="D10" s="73">
        <v>0</v>
      </c>
      <c r="E10" s="73">
        <v>82280000</v>
      </c>
      <c r="F10" s="73"/>
      <c r="G10" s="75">
        <v>14720000</v>
      </c>
      <c r="H10" s="73">
        <v>5386894</v>
      </c>
      <c r="I10" s="73">
        <v>0</v>
      </c>
    </row>
    <row r="11" spans="2:9" x14ac:dyDescent="0.2">
      <c r="B11" s="74" t="s">
        <v>276</v>
      </c>
      <c r="C11" s="75">
        <v>0</v>
      </c>
      <c r="D11" s="75">
        <v>0</v>
      </c>
      <c r="E11" s="75">
        <v>0</v>
      </c>
      <c r="F11" s="75"/>
      <c r="G11" s="75">
        <v>0</v>
      </c>
      <c r="H11" s="75">
        <v>0</v>
      </c>
      <c r="I11" s="75">
        <v>0</v>
      </c>
    </row>
    <row r="12" spans="2:9" x14ac:dyDescent="0.2">
      <c r="B12" s="74" t="s">
        <v>277</v>
      </c>
      <c r="C12" s="75">
        <v>0</v>
      </c>
      <c r="D12" s="75">
        <v>0</v>
      </c>
      <c r="E12" s="75">
        <v>0</v>
      </c>
      <c r="F12" s="75"/>
      <c r="G12" s="75">
        <v>0</v>
      </c>
      <c r="H12" s="75">
        <v>0</v>
      </c>
      <c r="I12" s="75">
        <v>0</v>
      </c>
    </row>
    <row r="13" spans="2:9" ht="12.75" customHeight="1" x14ac:dyDescent="0.2">
      <c r="B13" s="72" t="s">
        <v>278</v>
      </c>
      <c r="C13" s="73">
        <f t="shared" ref="C13:I13" si="2">SUM(C14:C16)</f>
        <v>215767926.59999999</v>
      </c>
      <c r="D13" s="73">
        <f t="shared" si="2"/>
        <v>409409203.24000001</v>
      </c>
      <c r="E13" s="73">
        <f t="shared" si="2"/>
        <v>215767926.59999999</v>
      </c>
      <c r="F13" s="73">
        <f t="shared" si="2"/>
        <v>0</v>
      </c>
      <c r="G13" s="73">
        <f t="shared" si="2"/>
        <v>409409203.24000001</v>
      </c>
      <c r="H13" s="73">
        <f t="shared" si="2"/>
        <v>25797240</v>
      </c>
      <c r="I13" s="73">
        <f t="shared" si="2"/>
        <v>0</v>
      </c>
    </row>
    <row r="14" spans="2:9" x14ac:dyDescent="0.2">
      <c r="B14" s="74" t="s">
        <v>279</v>
      </c>
      <c r="C14" s="73">
        <v>215767926.59999999</v>
      </c>
      <c r="D14" s="73">
        <v>409409203.24000001</v>
      </c>
      <c r="E14" s="73">
        <v>215767926.59999999</v>
      </c>
      <c r="F14" s="73"/>
      <c r="G14" s="75">
        <v>409409203.24000001</v>
      </c>
      <c r="H14" s="73">
        <v>25797240</v>
      </c>
      <c r="I14" s="73">
        <v>0</v>
      </c>
    </row>
    <row r="15" spans="2:9" x14ac:dyDescent="0.2">
      <c r="B15" s="74" t="s">
        <v>280</v>
      </c>
      <c r="C15" s="75">
        <v>0</v>
      </c>
      <c r="D15" s="75">
        <v>0</v>
      </c>
      <c r="E15" s="75">
        <v>0</v>
      </c>
      <c r="F15" s="75"/>
      <c r="G15" s="75">
        <v>0</v>
      </c>
      <c r="H15" s="75">
        <v>0</v>
      </c>
      <c r="I15" s="75">
        <v>0</v>
      </c>
    </row>
    <row r="16" spans="2:9" x14ac:dyDescent="0.2">
      <c r="B16" s="74" t="s">
        <v>281</v>
      </c>
      <c r="C16" s="75">
        <v>0</v>
      </c>
      <c r="D16" s="75">
        <v>0</v>
      </c>
      <c r="E16" s="75">
        <v>0</v>
      </c>
      <c r="F16" s="75"/>
      <c r="G16" s="75">
        <v>0</v>
      </c>
      <c r="H16" s="75">
        <v>0</v>
      </c>
      <c r="I16" s="75">
        <v>0</v>
      </c>
    </row>
    <row r="17" spans="2:9" x14ac:dyDescent="0.2">
      <c r="B17" s="72" t="s">
        <v>282</v>
      </c>
      <c r="C17" s="73">
        <v>591671653.33000004</v>
      </c>
      <c r="D17" s="76"/>
      <c r="E17" s="76"/>
      <c r="F17" s="76"/>
      <c r="G17" s="77">
        <v>491557404.36000001</v>
      </c>
      <c r="H17" s="76"/>
      <c r="I17" s="76"/>
    </row>
    <row r="18" spans="2:9" x14ac:dyDescent="0.2">
      <c r="B18" s="78"/>
      <c r="C18" s="75"/>
      <c r="D18" s="75"/>
      <c r="E18" s="75"/>
      <c r="F18" s="75"/>
      <c r="G18" s="75"/>
      <c r="H18" s="75"/>
      <c r="I18" s="75"/>
    </row>
    <row r="19" spans="2:9" ht="12.75" customHeight="1" x14ac:dyDescent="0.2">
      <c r="B19" s="79" t="s">
        <v>283</v>
      </c>
      <c r="C19" s="73">
        <f>C8+C17</f>
        <v>904439579.93000007</v>
      </c>
      <c r="D19" s="73">
        <f t="shared" ref="D19:I19" si="3">D8+D17</f>
        <v>409409203.24000001</v>
      </c>
      <c r="E19" s="73">
        <f t="shared" si="3"/>
        <v>298047926.60000002</v>
      </c>
      <c r="F19" s="73">
        <f t="shared" si="3"/>
        <v>0</v>
      </c>
      <c r="G19" s="73">
        <f t="shared" si="3"/>
        <v>915686607.60000002</v>
      </c>
      <c r="H19" s="73">
        <f t="shared" si="3"/>
        <v>31184134</v>
      </c>
      <c r="I19" s="73">
        <f t="shared" si="3"/>
        <v>0</v>
      </c>
    </row>
    <row r="20" spans="2:9" x14ac:dyDescent="0.2">
      <c r="B20" s="72"/>
      <c r="C20" s="73"/>
      <c r="D20" s="73"/>
      <c r="E20" s="73"/>
      <c r="F20" s="73"/>
      <c r="G20" s="73"/>
      <c r="H20" s="73"/>
      <c r="I20" s="73"/>
    </row>
    <row r="21" spans="2:9" ht="12.75" customHeight="1" x14ac:dyDescent="0.2">
      <c r="B21" s="72" t="s">
        <v>284</v>
      </c>
      <c r="C21" s="73">
        <f t="shared" ref="C21:I21" si="4">SUM(C22:C24)</f>
        <v>0</v>
      </c>
      <c r="D21" s="73">
        <f t="shared" si="4"/>
        <v>0</v>
      </c>
      <c r="E21" s="73">
        <f t="shared" si="4"/>
        <v>0</v>
      </c>
      <c r="F21" s="73">
        <f t="shared" si="4"/>
        <v>0</v>
      </c>
      <c r="G21" s="73">
        <f t="shared" si="4"/>
        <v>0</v>
      </c>
      <c r="H21" s="73">
        <f t="shared" si="4"/>
        <v>0</v>
      </c>
      <c r="I21" s="73">
        <f t="shared" si="4"/>
        <v>0</v>
      </c>
    </row>
    <row r="22" spans="2:9" ht="12.75" customHeight="1" x14ac:dyDescent="0.2">
      <c r="B22" s="78" t="s">
        <v>285</v>
      </c>
      <c r="C22" s="75"/>
      <c r="D22" s="75"/>
      <c r="E22" s="75"/>
      <c r="F22" s="75"/>
      <c r="G22" s="75">
        <f>C22+D22-E22+F22</f>
        <v>0</v>
      </c>
      <c r="H22" s="75"/>
      <c r="I22" s="75"/>
    </row>
    <row r="23" spans="2:9" ht="12.75" customHeight="1" x14ac:dyDescent="0.2">
      <c r="B23" s="78" t="s">
        <v>286</v>
      </c>
      <c r="C23" s="75"/>
      <c r="D23" s="75"/>
      <c r="E23" s="75"/>
      <c r="F23" s="75"/>
      <c r="G23" s="75">
        <f>C23+D23-E23+F23</f>
        <v>0</v>
      </c>
      <c r="H23" s="75"/>
      <c r="I23" s="75"/>
    </row>
    <row r="24" spans="2:9" ht="12.75" customHeight="1" x14ac:dyDescent="0.2">
      <c r="B24" s="78" t="s">
        <v>287</v>
      </c>
      <c r="C24" s="75"/>
      <c r="D24" s="75"/>
      <c r="E24" s="75"/>
      <c r="F24" s="75"/>
      <c r="G24" s="75">
        <f>C24+D24-E24+F24</f>
        <v>0</v>
      </c>
      <c r="H24" s="75"/>
      <c r="I24" s="75"/>
    </row>
    <row r="25" spans="2:9" x14ac:dyDescent="0.2">
      <c r="B25" s="80"/>
      <c r="C25" s="81"/>
      <c r="D25" s="81"/>
      <c r="E25" s="81"/>
      <c r="F25" s="81"/>
      <c r="G25" s="81"/>
      <c r="H25" s="81"/>
      <c r="I25" s="81"/>
    </row>
    <row r="26" spans="2:9" ht="25.5" x14ac:dyDescent="0.2">
      <c r="B26" s="79" t="s">
        <v>288</v>
      </c>
      <c r="C26" s="73">
        <f t="shared" ref="C26:I26" si="5">SUM(C27:C29)</f>
        <v>0</v>
      </c>
      <c r="D26" s="73">
        <f t="shared" si="5"/>
        <v>0</v>
      </c>
      <c r="E26" s="73">
        <f t="shared" si="5"/>
        <v>0</v>
      </c>
      <c r="F26" s="73">
        <f t="shared" si="5"/>
        <v>0</v>
      </c>
      <c r="G26" s="73">
        <f t="shared" si="5"/>
        <v>0</v>
      </c>
      <c r="H26" s="73">
        <f t="shared" si="5"/>
        <v>0</v>
      </c>
      <c r="I26" s="73">
        <f t="shared" si="5"/>
        <v>0</v>
      </c>
    </row>
    <row r="27" spans="2:9" ht="12.75" customHeight="1" x14ac:dyDescent="0.2">
      <c r="B27" s="78" t="s">
        <v>289</v>
      </c>
      <c r="C27" s="75"/>
      <c r="D27" s="75"/>
      <c r="E27" s="75"/>
      <c r="F27" s="75"/>
      <c r="G27" s="75">
        <f>C27+D27-E27+F27</f>
        <v>0</v>
      </c>
      <c r="H27" s="75"/>
      <c r="I27" s="75"/>
    </row>
    <row r="28" spans="2:9" ht="12.75" customHeight="1" x14ac:dyDescent="0.2">
      <c r="B28" s="78" t="s">
        <v>290</v>
      </c>
      <c r="C28" s="75"/>
      <c r="D28" s="75"/>
      <c r="E28" s="75"/>
      <c r="F28" s="75"/>
      <c r="G28" s="75">
        <f>C28+D28-E28+F28</f>
        <v>0</v>
      </c>
      <c r="H28" s="75"/>
      <c r="I28" s="75"/>
    </row>
    <row r="29" spans="2:9" ht="12.75" customHeight="1" x14ac:dyDescent="0.2">
      <c r="B29" s="78" t="s">
        <v>291</v>
      </c>
      <c r="C29" s="75"/>
      <c r="D29" s="75"/>
      <c r="E29" s="75"/>
      <c r="F29" s="75"/>
      <c r="G29" s="75">
        <f>C29+D29-E29+F29</f>
        <v>0</v>
      </c>
      <c r="H29" s="75"/>
      <c r="I29" s="75"/>
    </row>
    <row r="30" spans="2:9" ht="13.5" thickBot="1" x14ac:dyDescent="0.25">
      <c r="B30" s="82"/>
      <c r="C30" s="83"/>
      <c r="D30" s="83"/>
      <c r="E30" s="83"/>
      <c r="F30" s="83"/>
      <c r="G30" s="83"/>
      <c r="H30" s="83"/>
      <c r="I30" s="83"/>
    </row>
    <row r="31" spans="2:9" ht="18.75" customHeight="1" x14ac:dyDescent="0.2">
      <c r="B31" s="146" t="s">
        <v>292</v>
      </c>
      <c r="C31" s="146"/>
      <c r="D31" s="146"/>
      <c r="E31" s="146"/>
      <c r="F31" s="146"/>
      <c r="G31" s="146"/>
      <c r="H31" s="146"/>
      <c r="I31" s="146"/>
    </row>
    <row r="32" spans="2:9" x14ac:dyDescent="0.2">
      <c r="B32" s="84" t="s">
        <v>293</v>
      </c>
      <c r="C32" s="85"/>
      <c r="D32" s="86"/>
      <c r="E32" s="86"/>
      <c r="F32" s="86"/>
      <c r="G32" s="86"/>
      <c r="H32" s="86"/>
      <c r="I32" s="86"/>
    </row>
    <row r="33" spans="2:9" ht="13.5" thickBot="1" x14ac:dyDescent="0.25">
      <c r="B33" s="87"/>
      <c r="C33" s="85"/>
      <c r="D33" s="85"/>
      <c r="E33" s="85"/>
      <c r="F33" s="85"/>
      <c r="G33" s="85"/>
      <c r="H33" s="85"/>
      <c r="I33" s="85"/>
    </row>
    <row r="34" spans="2:9" ht="38.25" customHeight="1" x14ac:dyDescent="0.2">
      <c r="B34" s="147" t="s">
        <v>294</v>
      </c>
      <c r="C34" s="147" t="s">
        <v>295</v>
      </c>
      <c r="D34" s="147" t="s">
        <v>296</v>
      </c>
      <c r="E34" s="88" t="s">
        <v>297</v>
      </c>
      <c r="F34" s="147" t="s">
        <v>298</v>
      </c>
      <c r="G34" s="88" t="s">
        <v>299</v>
      </c>
      <c r="H34" s="85"/>
      <c r="I34" s="85"/>
    </row>
    <row r="35" spans="2:9" ht="15.75" customHeight="1" thickBot="1" x14ac:dyDescent="0.25">
      <c r="B35" s="148"/>
      <c r="C35" s="148"/>
      <c r="D35" s="148"/>
      <c r="E35" s="89" t="s">
        <v>300</v>
      </c>
      <c r="F35" s="148"/>
      <c r="G35" s="89" t="s">
        <v>301</v>
      </c>
      <c r="H35" s="85"/>
      <c r="I35" s="85"/>
    </row>
    <row r="36" spans="2:9" x14ac:dyDescent="0.2">
      <c r="B36" s="90" t="s">
        <v>302</v>
      </c>
      <c r="C36" s="73">
        <f>SUM(C37:C39)</f>
        <v>0</v>
      </c>
      <c r="D36" s="73">
        <f>SUM(D37:D39)</f>
        <v>0</v>
      </c>
      <c r="E36" s="73">
        <f>SUM(E37:E39)</f>
        <v>0</v>
      </c>
      <c r="F36" s="73">
        <f>SUM(F37:F39)</f>
        <v>0</v>
      </c>
      <c r="G36" s="73">
        <f>SUM(G37:G39)</f>
        <v>0</v>
      </c>
      <c r="H36" s="85"/>
      <c r="I36" s="85"/>
    </row>
    <row r="37" spans="2:9" x14ac:dyDescent="0.2">
      <c r="B37" s="78" t="s">
        <v>303</v>
      </c>
      <c r="C37" s="75"/>
      <c r="D37" s="75"/>
      <c r="E37" s="75"/>
      <c r="F37" s="75"/>
      <c r="G37" s="75"/>
      <c r="H37" s="85"/>
      <c r="I37" s="85"/>
    </row>
    <row r="38" spans="2:9" x14ac:dyDescent="0.2">
      <c r="B38" s="78" t="s">
        <v>304</v>
      </c>
      <c r="C38" s="75"/>
      <c r="D38" s="75"/>
      <c r="E38" s="75"/>
      <c r="F38" s="75"/>
      <c r="G38" s="75"/>
      <c r="H38" s="85"/>
      <c r="I38" s="85"/>
    </row>
    <row r="39" spans="2:9" ht="13.5" thickBot="1" x14ac:dyDescent="0.25">
      <c r="B39" s="91" t="s">
        <v>305</v>
      </c>
      <c r="C39" s="92"/>
      <c r="D39" s="92"/>
      <c r="E39" s="92"/>
      <c r="F39" s="92"/>
      <c r="G39" s="92"/>
      <c r="H39" s="85"/>
      <c r="I39" s="85"/>
    </row>
  </sheetData>
  <mergeCells count="9">
    <mergeCell ref="B34:B35"/>
    <mergeCell ref="C34:C35"/>
    <mergeCell ref="D34:D35"/>
    <mergeCell ref="F34:F35"/>
    <mergeCell ref="B2:I2"/>
    <mergeCell ref="B3:I3"/>
    <mergeCell ref="B4:I4"/>
    <mergeCell ref="B5:I5"/>
    <mergeCell ref="B31:I31"/>
  </mergeCells>
  <pageMargins left="0.7" right="0.7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F1_ESF</vt:lpstr>
      <vt:lpstr>EA</vt:lpstr>
      <vt:lpstr>EFE</vt:lpstr>
      <vt:lpstr>EVHP</vt:lpstr>
      <vt:lpstr>ECSF</vt:lpstr>
      <vt:lpstr>IPC</vt:lpstr>
      <vt:lpstr>EAA</vt:lpstr>
      <vt:lpstr>F2_IADPOP</vt:lpstr>
      <vt:lpstr>'F1_ESF'!Títulos_a_imprimir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</dc:creator>
  <cp:lastModifiedBy>sofia</cp:lastModifiedBy>
  <dcterms:created xsi:type="dcterms:W3CDTF">2020-09-01T20:05:54Z</dcterms:created>
  <dcterms:modified xsi:type="dcterms:W3CDTF">2020-09-07T18:19:49Z</dcterms:modified>
</cp:coreProperties>
</file>