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925" activeTab="0"/>
  </bookViews>
  <sheets>
    <sheet name="1_ESF" sheetId="1" r:id="rId1"/>
    <sheet name="EA" sheetId="2" r:id="rId2"/>
    <sheet name="EFE" sheetId="3" r:id="rId3"/>
    <sheet name="EVHP" sheetId="4" r:id="rId4"/>
    <sheet name="ECSF" sheetId="5" r:id="rId5"/>
    <sheet name="IPC" sheetId="6" r:id="rId6"/>
    <sheet name="EAA" sheetId="7" r:id="rId7"/>
    <sheet name="F2_IADPOP" sheetId="8" r:id="rId8"/>
    <sheet name="EADPYOP" sheetId="9" r:id="rId9"/>
  </sheets>
  <definedNames/>
  <calcPr fullCalcOnLoad="1"/>
</workbook>
</file>

<file path=xl/sharedStrings.xml><?xml version="1.0" encoding="utf-8"?>
<sst xmlns="http://schemas.openxmlformats.org/spreadsheetml/2006/main" count="458" uniqueCount="265">
  <si>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</si>
  <si>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</si>
  <si>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</si>
  <si>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</si>
  <si>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</si>
  <si>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</si>
  <si>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</si>
  <si>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</si>
  <si>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</si>
  <si>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</si>
  <si>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</si>
  <si>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</si>
  <si>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</si>
  <si>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</si>
  <si>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</si>
  <si>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</si>
  <si>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</si>
  <si>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</si>
  <si>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</si>
  <si>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</si>
  <si>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</si>
  <si>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</si>
  <si>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2020</t>
  </si>
  <si>
    <t>MUNICIPIO DE TEPIC NAYARIT</t>
  </si>
  <si>
    <t>Del 1 de Enero al 31 de Diciembre de 2020</t>
  </si>
  <si>
    <t>Peso</t>
  </si>
  <si>
    <t>México</t>
  </si>
  <si>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</si>
  <si>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</si>
  <si>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</si>
  <si>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</si>
  <si>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</si>
  <si>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</si>
  <si>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</si>
  <si>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</si>
  <si>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</si>
  <si>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</si>
  <si>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</si>
  <si>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</si>
  <si>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</si>
  <si>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</si>
  <si>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</si>
  <si>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</si>
  <si>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</si>
  <si>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</si>
  <si>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</si>
  <si>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</si>
  <si>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</si>
  <si>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</si>
  <si>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</si>
  <si>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</si>
  <si>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</si>
  <si>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</si>
  <si>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</si>
  <si>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</si>
  <si>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</si>
  <si>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</si>
  <si>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Estado de Actividades</t>
  </si>
  <si>
    <t>Del 1 de Enero al 31 de Diciembre de 2020 y 2019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</si>
  <si>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</si>
  <si>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</si>
  <si>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</si>
  <si>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</si>
  <si>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</si>
  <si>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</si>
  <si>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</si>
  <si>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</si>
  <si>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</si>
  <si>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</si>
  <si>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</si>
  <si>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</si>
  <si>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</si>
  <si>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</si>
  <si>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</si>
  <si>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</si>
  <si>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</si>
  <si>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</si>
  <si>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</si>
  <si>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</si>
  <si>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</si>
  <si>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</si>
  <si>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</si>
  <si>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</si>
  <si>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</si>
  <si>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</si>
  <si>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</si>
  <si>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</si>
  <si>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</si>
  <si>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</si>
  <si>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</si>
  <si>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</si>
  <si>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</si>
  <si>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</si>
  <si>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</si>
  <si>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</si>
  <si>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</si>
  <si>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</si>
  <si>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</si>
  <si>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</si>
  <si>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</si>
  <si>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</si>
  <si>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</si>
  <si>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</si>
  <si>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</si>
  <si>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</si>
  <si>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</si>
  <si>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</si>
  <si>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</si>
  <si>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</si>
  <si>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</si>
  <si>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</si>
  <si>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</si>
  <si>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</si>
  <si>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</si>
  <si>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Cambios en la Situación Financiera</t>
  </si>
  <si>
    <t>Origen</t>
  </si>
  <si>
    <t>Aplicación</t>
  </si>
  <si>
    <t>Bienes Muebles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</si>
  <si>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</si>
  <si>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</si>
  <si>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</si>
  <si>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</si>
  <si>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</si>
  <si>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</si>
  <si>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</si>
  <si>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</si>
  <si>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</si>
  <si>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</si>
  <si>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</si>
  <si>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</si>
  <si>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</si>
  <si>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</si>
  <si>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</si>
  <si>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</si>
  <si>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</si>
  <si>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</si>
  <si>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</si>
  <si>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</si>
  <si>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</si>
  <si>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</si>
  <si>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</si>
  <si>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</si>
  <si>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</si>
  <si>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</si>
  <si>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</si>
  <si>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</si>
  <si>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</si>
  <si>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</si>
  <si>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Flujos de Efectivo</t>
  </si>
  <si>
    <t>Flujos de Efectivo de las Actividades de Operación</t>
  </si>
  <si>
    <t>Cuotas y Aportaciones de Seguridad Social</t>
  </si>
  <si>
    <t>Contribuciones de mejoras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</si>
  <si>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</si>
  <si>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</si>
  <si>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>Otros Orígenes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</si>
  <si>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</si>
  <si>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</si>
  <si>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</si>
  <si>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</si>
  <si>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</si>
  <si>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</si>
  <si>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</si>
  <si>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</si>
  <si>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</si>
  <si>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</si>
  <si>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</si>
  <si>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</si>
  <si>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</si>
  <si>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</si>
  <si>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</si>
  <si>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</si>
  <si>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</si>
  <si>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</si>
  <si>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</si>
  <si>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</si>
  <si>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</si>
  <si>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</si>
  <si>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Situación Financiera</t>
  </si>
  <si>
    <t>Al 31 de Diciembre de 2020 y 2019</t>
  </si>
  <si>
    <t>CONCEPTO</t>
  </si>
  <si>
    <t>Año</t>
  </si>
  <si>
    <t>Total de  Activos  Circulantes</t>
  </si>
  <si>
    <t>Total de Pasivos Circulantes</t>
  </si>
  <si>
    <t>Total de Pasivos No Circulantes</t>
  </si>
  <si>
    <t>Total del Pasivo</t>
  </si>
  <si>
    <t>Total de  Activos  No Circulantes</t>
  </si>
  <si>
    <t>Total del Activo</t>
  </si>
  <si>
    <t>Exceso o Insuficiencia en la Actualización de la Hacienda Publica/Patrimonio</t>
  </si>
  <si>
    <t>Total Hacienda Pública/ Patrimonio</t>
  </si>
  <si>
    <t>Total del Pasivo y Hacienda Pública / Patrimonio</t>
  </si>
  <si>
    <t>MUNICIPIO DE TEPIC NAYARIT (a)</t>
  </si>
  <si>
    <t>Informe Analítico de la Deuda Pública y Otros Pasivos - LDF</t>
  </si>
  <si>
    <t>Del 1 de Enero al 31 de Diciembre de 2020 (b)</t>
  </si>
  <si>
    <t>(PESOS)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</si>
  <si>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</si>
  <si>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</si>
  <si>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</si>
  <si>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</si>
  <si>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</si>
  <si>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</si>
  <si>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</si>
  <si>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</si>
  <si>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</si>
  <si>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</si>
  <si>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</si>
  <si>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</si>
  <si>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</si>
  <si>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</si>
  <si>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</si>
  <si>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</si>
  <si>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</si>
  <si>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</si>
  <si>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</si>
  <si>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</si>
  <si>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</si>
  <si>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</si>
  <si>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</si>
  <si>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</si>
  <si>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</si>
  <si>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</si>
  <si>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</si>
  <si>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</si>
  <si>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</si>
  <si>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</si>
  <si>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</si>
  <si>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</si>
  <si>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</si>
  <si>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</si>
  <si>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</si>
  <si>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</si>
  <si>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</si>
  <si>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</si>
  <si>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</si>
  <si>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</si>
  <si>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</si>
  <si>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</si>
  <si>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</si>
  <si>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</si>
  <si>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</si>
  <si>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</si>
  <si>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</si>
  <si>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</si>
  <si>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</si>
  <si>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de Pasivos Contingentes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</si>
  <si>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</si>
  <si>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</si>
  <si>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</si>
  <si>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TOTAL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</si>
  <si>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</si>
  <si>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</si>
  <si>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</si>
  <si>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</si>
  <si>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</si>
  <si>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 xml:space="preserve">HACIENDA PÚBLICA/PATRIMONIO CONTRIBUIDO NETO DE 2019 </t>
  </si>
  <si>
    <t>Actualización de la Hacienda Pública/Patrimonio</t>
  </si>
  <si>
    <t xml:space="preserve">HACIENDA PÚBLICA /PATRIMONIO GENERADO NETO DE 2019 </t>
  </si>
  <si>
    <t>Resultados del Ejercicio (Ahorro/Desahorro)</t>
  </si>
  <si>
    <t xml:space="preserve">Revalúos  </t>
  </si>
  <si>
    <t xml:space="preserve">EXCESO O INSUFICIENCIA EN LA ACTUALIZACIÓN DE LA HACIENDA PÚBLICA/ PATRIMONIO NETO DE 2019 </t>
  </si>
  <si>
    <t>Resultado por Posición  Monetaria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</si>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</sst>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40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medium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172" fontId="4" fillId="33" borderId="0" xfId="15" applyFont="1" applyFill="1">
      <alignment/>
      <protection/>
    </xf>
    <xf numFmtId="0" fontId="3" fillId="33" borderId="0" xfId="15" applyNumberFormat="1" applyFont="1" applyFill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vertical="center"/>
      <protection/>
    </xf>
    <xf numFmtId="0" fontId="3" fillId="35" borderId="0" xfId="0" applyFont="1" applyFill="1" applyAlignment="1">
      <alignment horizontal="left" vertical="top"/>
    </xf>
    <xf numFmtId="0" fontId="3" fillId="35" borderId="0" xfId="15" applyNumberFormat="1" applyFont="1" applyFill="1" applyAlignment="1">
      <alignment vertical="top"/>
      <protection/>
    </xf>
    <xf numFmtId="0" fontId="3" fillId="35" borderId="14" xfId="15" applyNumberFormat="1" applyFont="1" applyFill="1" applyBorder="1" applyAlignment="1">
      <alignment vertical="top"/>
      <protection/>
    </xf>
    <xf numFmtId="0" fontId="7" fillId="35" borderId="13" xfId="0" applyFont="1" applyFill="1" applyBorder="1" applyAlignment="1">
      <alignment/>
    </xf>
    <xf numFmtId="0" fontId="3" fillId="35" borderId="0" xfId="0" applyFont="1" applyFill="1" applyAlignment="1">
      <alignment horizontal="center" vertical="top"/>
    </xf>
    <xf numFmtId="0" fontId="3" fillId="35" borderId="0" xfId="0" applyFont="1" applyFill="1" applyAlignment="1">
      <alignment vertical="top"/>
    </xf>
    <xf numFmtId="0" fontId="3" fillId="35" borderId="14" xfId="0" applyFont="1" applyFill="1" applyBorder="1" applyAlignment="1">
      <alignment vertical="top"/>
    </xf>
    <xf numFmtId="3" fontId="3" fillId="35" borderId="0" xfId="0" applyNumberFormat="1" applyFont="1" applyFill="1" applyAlignment="1" applyProtection="1">
      <alignment horizontal="center" vertical="top"/>
      <protection locked="0"/>
    </xf>
    <xf numFmtId="3" fontId="3" fillId="35" borderId="0" xfId="0" applyNumberFormat="1" applyFont="1" applyFill="1" applyAlignment="1">
      <alignment horizontal="right" vertical="top"/>
    </xf>
    <xf numFmtId="0" fontId="7" fillId="35" borderId="14" xfId="0" applyFont="1" applyFill="1" applyBorder="1" applyAlignment="1">
      <alignment vertical="top"/>
    </xf>
    <xf numFmtId="0" fontId="6" fillId="35" borderId="13" xfId="0" applyFont="1" applyFill="1" applyBorder="1" applyAlignment="1">
      <alignment/>
    </xf>
    <xf numFmtId="0" fontId="8" fillId="35" borderId="0" xfId="0" applyFont="1" applyFill="1" applyAlignment="1">
      <alignment vertical="top"/>
    </xf>
    <xf numFmtId="0" fontId="4" fillId="35" borderId="0" xfId="0" applyFont="1" applyFill="1" applyAlignment="1">
      <alignment horizontal="left" vertical="top"/>
    </xf>
    <xf numFmtId="3" fontId="4" fillId="35" borderId="0" xfId="0" applyNumberFormat="1" applyFont="1" applyFill="1" applyAlignment="1" applyProtection="1">
      <alignment horizontal="center" vertical="top"/>
      <protection locked="0"/>
    </xf>
    <xf numFmtId="3" fontId="4" fillId="35" borderId="0" xfId="0" applyNumberFormat="1" applyFont="1" applyFill="1" applyAlignment="1" applyProtection="1">
      <alignment horizontal="right" vertical="top"/>
      <protection locked="0"/>
    </xf>
    <xf numFmtId="0" fontId="6" fillId="35" borderId="14" xfId="0" applyFont="1" applyFill="1" applyBorder="1" applyAlignment="1">
      <alignment vertical="top"/>
    </xf>
    <xf numFmtId="0" fontId="4" fillId="35" borderId="0" xfId="0" applyFont="1" applyFill="1" applyAlignment="1">
      <alignment vertical="top"/>
    </xf>
    <xf numFmtId="0" fontId="3" fillId="35" borderId="0" xfId="0" applyFont="1" applyFill="1" applyAlignment="1" applyProtection="1">
      <alignment horizontal="center" vertical="top"/>
      <protection locked="0"/>
    </xf>
    <xf numFmtId="0" fontId="3" fillId="35" borderId="0" xfId="0" applyFont="1" applyFill="1" applyAlignment="1" applyProtection="1">
      <alignment horizontal="right" vertical="top"/>
      <protection locked="0"/>
    </xf>
    <xf numFmtId="0" fontId="6" fillId="35" borderId="0" xfId="0" applyFont="1" applyFill="1" applyAlignment="1">
      <alignment vertical="top"/>
    </xf>
    <xf numFmtId="0" fontId="4" fillId="35" borderId="0" xfId="0" applyFont="1" applyFill="1" applyAlignment="1" applyProtection="1">
      <alignment horizontal="right" vertical="top"/>
      <protection locked="0"/>
    </xf>
    <xf numFmtId="0" fontId="3" fillId="35" borderId="0" xfId="0" applyFont="1" applyFill="1" applyAlignment="1">
      <alignment horizontal="center" vertical="top"/>
    </xf>
    <xf numFmtId="0" fontId="3" fillId="35" borderId="0" xfId="0" applyFont="1" applyFill="1" applyAlignment="1">
      <alignment horizontal="right" vertical="top"/>
    </xf>
    <xf numFmtId="0" fontId="9" fillId="35" borderId="13" xfId="0" applyFont="1" applyFill="1" applyBorder="1" applyAlignment="1">
      <alignment/>
    </xf>
    <xf numFmtId="0" fontId="5" fillId="35" borderId="0" xfId="0" applyFont="1" applyFill="1" applyAlignment="1">
      <alignment horizontal="left" vertical="top"/>
    </xf>
    <xf numFmtId="0" fontId="5" fillId="35" borderId="0" xfId="0" applyFont="1" applyFill="1" applyAlignment="1">
      <alignment vertical="top"/>
    </xf>
    <xf numFmtId="3" fontId="5" fillId="35" borderId="0" xfId="0" applyNumberFormat="1" applyFont="1" applyFill="1" applyAlignment="1" applyProtection="1">
      <alignment horizontal="center" vertical="top"/>
      <protection locked="0"/>
    </xf>
    <xf numFmtId="3" fontId="5" fillId="35" borderId="0" xfId="0" applyNumberFormat="1" applyFont="1" applyFill="1" applyAlignment="1">
      <alignment horizontal="right" vertical="top"/>
    </xf>
    <xf numFmtId="0" fontId="9" fillId="35" borderId="14" xfId="0" applyFont="1" applyFill="1" applyBorder="1" applyAlignment="1">
      <alignment vertical="top"/>
    </xf>
    <xf numFmtId="0" fontId="3" fillId="35" borderId="0" xfId="0" applyFont="1" applyFill="1" applyAlignment="1">
      <alignment horizontal="left" vertical="top"/>
    </xf>
    <xf numFmtId="0" fontId="6" fillId="35" borderId="0" xfId="0" applyFont="1" applyFill="1" applyAlignment="1" applyProtection="1">
      <alignment horizontal="center" vertical="top"/>
      <protection locked="0"/>
    </xf>
    <xf numFmtId="3" fontId="5" fillId="35" borderId="0" xfId="0" applyNumberFormat="1" applyFont="1" applyFill="1" applyAlignment="1">
      <alignment horizontal="center" vertical="top"/>
    </xf>
    <xf numFmtId="3" fontId="3" fillId="35" borderId="0" xfId="0" applyNumberFormat="1" applyFont="1" applyFill="1" applyAlignment="1" applyProtection="1">
      <alignment horizontal="right" vertical="top"/>
      <protection locked="0"/>
    </xf>
    <xf numFmtId="0" fontId="9" fillId="35" borderId="15" xfId="0" applyFont="1" applyFill="1" applyBorder="1" applyAlignment="1">
      <alignment/>
    </xf>
    <xf numFmtId="0" fontId="5" fillId="35" borderId="16" xfId="0" applyFont="1" applyFill="1" applyBorder="1" applyAlignment="1">
      <alignment horizontal="left" vertical="top"/>
    </xf>
    <xf numFmtId="0" fontId="5" fillId="35" borderId="16" xfId="0" applyFont="1" applyFill="1" applyBorder="1" applyAlignment="1">
      <alignment vertical="top"/>
    </xf>
    <xf numFmtId="3" fontId="5" fillId="35" borderId="16" xfId="0" applyNumberFormat="1" applyFont="1" applyFill="1" applyBorder="1" applyAlignment="1">
      <alignment horizontal="center" vertical="top"/>
    </xf>
    <xf numFmtId="3" fontId="5" fillId="35" borderId="16" xfId="0" applyNumberFormat="1" applyFont="1" applyFill="1" applyBorder="1" applyAlignment="1">
      <alignment horizontal="right" vertical="top"/>
    </xf>
    <xf numFmtId="0" fontId="9" fillId="35" borderId="17" xfId="0" applyFont="1" applyFill="1" applyBorder="1" applyAlignment="1">
      <alignment vertical="top"/>
    </xf>
    <xf numFmtId="3" fontId="3" fillId="35" borderId="0" xfId="0" applyNumberFormat="1" applyFont="1" applyFill="1" applyAlignment="1">
      <alignment horizontal="center" vertical="center"/>
    </xf>
    <xf numFmtId="3" fontId="3" fillId="35" borderId="0" xfId="0" applyNumberFormat="1" applyFont="1" applyFill="1" applyAlignment="1">
      <alignment vertical="center"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171" fontId="4" fillId="35" borderId="0" xfId="50" applyFont="1" applyFill="1" applyBorder="1" applyAlignment="1" applyProtection="1">
      <alignment/>
      <protection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 horizontal="center" vertical="top" wrapText="1"/>
      <protection locked="0"/>
    </xf>
    <xf numFmtId="171" fontId="4" fillId="33" borderId="0" xfId="50" applyFont="1" applyFill="1" applyBorder="1" applyAlignment="1" applyProtection="1">
      <alignment vertical="top"/>
      <protection/>
    </xf>
    <xf numFmtId="0" fontId="3" fillId="33" borderId="0" xfId="0" applyFont="1" applyFill="1" applyAlignment="1">
      <alignment vertical="top"/>
    </xf>
    <xf numFmtId="171" fontId="4" fillId="33" borderId="0" xfId="50" applyFont="1" applyFill="1" applyBorder="1" applyAlignment="1" applyProtection="1">
      <alignment/>
      <protection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top"/>
    </xf>
    <xf numFmtId="0" fontId="53" fillId="33" borderId="0" xfId="0" applyFont="1" applyFill="1" applyAlignment="1">
      <alignment horizontal="right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left"/>
    </xf>
    <xf numFmtId="0" fontId="3" fillId="34" borderId="18" xfId="55" applyFont="1" applyFill="1" applyBorder="1" applyAlignment="1">
      <alignment horizontal="center" vertical="center" wrapText="1"/>
      <protection/>
    </xf>
    <xf numFmtId="0" fontId="3" fillId="34" borderId="19" xfId="55" applyFont="1" applyFill="1" applyBorder="1" applyAlignment="1">
      <alignment horizontal="center" vertical="center" wrapText="1"/>
      <protection/>
    </xf>
    <xf numFmtId="0" fontId="3" fillId="34" borderId="19" xfId="0" applyFont="1" applyFill="1" applyBorder="1" applyAlignment="1">
      <alignment horizontal="center" vertical="center" wrapText="1"/>
    </xf>
    <xf numFmtId="0" fontId="3" fillId="34" borderId="19" xfId="55" applyFont="1" applyFill="1" applyBorder="1" applyAlignment="1">
      <alignment horizontal="center" vertical="center" wrapText="1"/>
      <protection/>
    </xf>
    <xf numFmtId="0" fontId="3" fillId="34" borderId="20" xfId="55" applyFont="1" applyFill="1" applyBorder="1" applyAlignment="1">
      <alignment horizontal="center" vertical="center" wrapText="1"/>
      <protection/>
    </xf>
    <xf numFmtId="0" fontId="54" fillId="33" borderId="0" xfId="0" applyFont="1" applyFill="1" applyAlignment="1">
      <alignment/>
    </xf>
    <xf numFmtId="0" fontId="3" fillId="34" borderId="15" xfId="55" applyFont="1" applyFill="1" applyBorder="1" applyAlignment="1">
      <alignment horizontal="center" vertical="center" wrapText="1"/>
      <protection/>
    </xf>
    <xf numFmtId="0" fontId="3" fillId="34" borderId="16" xfId="55" applyFont="1" applyFill="1" applyBorder="1" applyAlignment="1">
      <alignment horizontal="center" vertical="center" wrapText="1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55" applyFont="1" applyFill="1" applyBorder="1" applyAlignment="1">
      <alignment horizontal="center" vertical="center" wrapText="1"/>
      <protection/>
    </xf>
    <xf numFmtId="0" fontId="3" fillId="34" borderId="17" xfId="55" applyFont="1" applyFill="1" applyBorder="1" applyAlignment="1">
      <alignment horizontal="center" vertical="center" wrapText="1"/>
      <protection/>
    </xf>
    <xf numFmtId="0" fontId="3" fillId="33" borderId="13" xfId="15" applyNumberFormat="1" applyFont="1" applyFill="1" applyBorder="1" applyAlignment="1">
      <alignment horizontal="center" vertical="center"/>
      <protection/>
    </xf>
    <xf numFmtId="0" fontId="3" fillId="33" borderId="14" xfId="15" applyNumberFormat="1" applyFont="1" applyFill="1" applyBorder="1" applyAlignment="1">
      <alignment horizontal="center" vertical="center"/>
      <protection/>
    </xf>
    <xf numFmtId="0" fontId="55" fillId="33" borderId="13" xfId="0" applyFont="1" applyFill="1" applyBorder="1" applyAlignment="1">
      <alignment vertical="top"/>
    </xf>
    <xf numFmtId="0" fontId="55" fillId="33" borderId="0" xfId="0" applyFont="1" applyFill="1" applyAlignment="1">
      <alignment horizontal="left" vertical="top"/>
    </xf>
    <xf numFmtId="3" fontId="55" fillId="33" borderId="0" xfId="0" applyNumberFormat="1" applyFont="1" applyFill="1" applyAlignment="1">
      <alignment vertical="top"/>
    </xf>
    <xf numFmtId="0" fontId="55" fillId="33" borderId="14" xfId="0" applyFont="1" applyFill="1" applyBorder="1" applyAlignment="1">
      <alignment vertical="top"/>
    </xf>
    <xf numFmtId="0" fontId="55" fillId="33" borderId="0" xfId="0" applyFont="1" applyFill="1" applyAlignment="1">
      <alignment vertical="top"/>
    </xf>
    <xf numFmtId="0" fontId="56" fillId="33" borderId="13" xfId="0" applyFont="1" applyFill="1" applyBorder="1" applyAlignment="1">
      <alignment vertical="top"/>
    </xf>
    <xf numFmtId="0" fontId="3" fillId="33" borderId="0" xfId="0" applyFont="1" applyFill="1" applyAlignment="1">
      <alignment horizontal="left" vertical="top" wrapText="1"/>
    </xf>
    <xf numFmtId="3" fontId="55" fillId="33" borderId="0" xfId="51" applyNumberFormat="1" applyFont="1" applyFill="1" applyBorder="1" applyAlignment="1">
      <alignment vertical="top"/>
    </xf>
    <xf numFmtId="0" fontId="56" fillId="33" borderId="14" xfId="0" applyFont="1" applyFill="1" applyBorder="1" applyAlignment="1">
      <alignment vertical="top"/>
    </xf>
    <xf numFmtId="0" fontId="53" fillId="33" borderId="13" xfId="0" applyFont="1" applyFill="1" applyBorder="1" applyAlignment="1">
      <alignment vertical="top"/>
    </xf>
    <xf numFmtId="3" fontId="53" fillId="33" borderId="0" xfId="0" applyNumberFormat="1" applyFont="1" applyFill="1" applyAlignment="1">
      <alignment vertical="top"/>
    </xf>
    <xf numFmtId="0" fontId="53" fillId="33" borderId="14" xfId="0" applyFont="1" applyFill="1" applyBorder="1" applyAlignment="1">
      <alignment vertical="top"/>
    </xf>
    <xf numFmtId="0" fontId="53" fillId="33" borderId="0" xfId="0" applyFont="1" applyFill="1" applyAlignment="1">
      <alignment horizontal="left" vertical="top"/>
    </xf>
    <xf numFmtId="3" fontId="4" fillId="33" borderId="0" xfId="51" applyNumberFormat="1" applyFont="1" applyFill="1" applyBorder="1" applyAlignment="1" applyProtection="1">
      <alignment vertical="top"/>
      <protection locked="0"/>
    </xf>
    <xf numFmtId="3" fontId="4" fillId="33" borderId="0" xfId="51" applyNumberFormat="1" applyFont="1" applyFill="1" applyBorder="1" applyAlignment="1">
      <alignment vertical="top"/>
    </xf>
    <xf numFmtId="0" fontId="53" fillId="33" borderId="0" xfId="0" applyFont="1" applyFill="1" applyAlignment="1">
      <alignment horizontal="left" vertical="top"/>
    </xf>
    <xf numFmtId="3" fontId="53" fillId="33" borderId="0" xfId="51" applyNumberFormat="1" applyFont="1" applyFill="1" applyBorder="1" applyAlignment="1">
      <alignment vertical="top"/>
    </xf>
    <xf numFmtId="0" fontId="53" fillId="33" borderId="15" xfId="0" applyFont="1" applyFill="1" applyBorder="1" applyAlignment="1">
      <alignment horizontal="center" vertical="top"/>
    </xf>
    <xf numFmtId="0" fontId="53" fillId="33" borderId="16" xfId="0" applyFont="1" applyFill="1" applyBorder="1" applyAlignment="1">
      <alignment horizontal="center" vertical="top"/>
    </xf>
    <xf numFmtId="0" fontId="53" fillId="33" borderId="17" xfId="0" applyFont="1" applyFill="1" applyBorder="1" applyAlignment="1">
      <alignment horizontal="center" vertical="top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171" fontId="4" fillId="33" borderId="0" xfId="51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center" vertical="top"/>
      <protection locked="0"/>
    </xf>
    <xf numFmtId="0" fontId="53" fillId="33" borderId="0" xfId="0" applyFont="1" applyFill="1" applyAlignment="1" applyProtection="1">
      <alignment horizontal="center"/>
      <protection locked="0"/>
    </xf>
    <xf numFmtId="0" fontId="53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vertical="top" wrapText="1"/>
    </xf>
    <xf numFmtId="0" fontId="53" fillId="33" borderId="0" xfId="0" applyFont="1" applyFill="1" applyAlignment="1">
      <alignment horizontal="center"/>
    </xf>
    <xf numFmtId="0" fontId="3" fillId="35" borderId="0" xfId="55" applyFont="1" applyFill="1">
      <alignment/>
      <protection/>
    </xf>
    <xf numFmtId="0" fontId="3" fillId="35" borderId="0" xfId="55" applyFont="1" applyFill="1" applyAlignment="1">
      <alignment horizontal="center"/>
      <protection/>
    </xf>
    <xf numFmtId="0" fontId="7" fillId="35" borderId="0" xfId="0" applyFont="1" applyFill="1" applyAlignment="1">
      <alignment/>
    </xf>
    <xf numFmtId="0" fontId="3" fillId="35" borderId="0" xfId="55" applyFont="1" applyFill="1" applyAlignment="1">
      <alignment horizontal="center"/>
      <protection/>
    </xf>
    <xf numFmtId="0" fontId="7" fillId="35" borderId="0" xfId="0" applyFont="1" applyFill="1" applyAlignment="1">
      <alignment horizontal="center"/>
    </xf>
    <xf numFmtId="0" fontId="4" fillId="35" borderId="0" xfId="55" applyFont="1" applyFill="1" applyAlignment="1">
      <alignment horizontal="center" vertical="center"/>
      <protection/>
    </xf>
    <xf numFmtId="0" fontId="4" fillId="35" borderId="0" xfId="55" applyFont="1" applyFill="1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3" fillId="36" borderId="11" xfId="55" applyFont="1" applyFill="1" applyBorder="1" applyAlignment="1">
      <alignment horizontal="center" vertical="center"/>
      <protection/>
    </xf>
    <xf numFmtId="173" fontId="3" fillId="36" borderId="11" xfId="50" applyNumberFormat="1" applyFont="1" applyFill="1" applyBorder="1" applyAlignment="1">
      <alignment horizontal="center" vertical="center"/>
    </xf>
    <xf numFmtId="0" fontId="3" fillId="36" borderId="11" xfId="55" applyFont="1" applyFill="1" applyBorder="1" applyAlignment="1">
      <alignment horizontal="center" vertical="center"/>
      <protection/>
    </xf>
    <xf numFmtId="0" fontId="3" fillId="36" borderId="11" xfId="55" applyFont="1" applyFill="1" applyBorder="1" applyAlignment="1">
      <alignment vertical="center"/>
      <protection/>
    </xf>
    <xf numFmtId="0" fontId="54" fillId="0" borderId="13" xfId="55" applyFont="1" applyBorder="1" applyAlignment="1">
      <alignment vertical="center"/>
      <protection/>
    </xf>
    <xf numFmtId="173" fontId="54" fillId="37" borderId="11" xfId="50" applyNumberFormat="1" applyFont="1" applyFill="1" applyBorder="1" applyAlignment="1">
      <alignment horizontal="center" vertical="center"/>
    </xf>
    <xf numFmtId="0" fontId="54" fillId="37" borderId="12" xfId="55" applyFont="1" applyFill="1" applyBorder="1" applyAlignment="1">
      <alignment horizontal="center" vertical="center"/>
      <protection/>
    </xf>
    <xf numFmtId="0" fontId="3" fillId="35" borderId="0" xfId="55" applyFont="1" applyFill="1" applyAlignment="1">
      <alignment vertical="center"/>
      <protection/>
    </xf>
    <xf numFmtId="0" fontId="4" fillId="35" borderId="0" xfId="55" applyFont="1" applyFill="1">
      <alignment/>
      <protection/>
    </xf>
    <xf numFmtId="0" fontId="6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0" xfId="0" applyFont="1" applyFill="1" applyAlignment="1">
      <alignment vertical="top" wrapText="1"/>
    </xf>
    <xf numFmtId="3" fontId="4" fillId="35" borderId="0" xfId="0" applyNumberFormat="1" applyFont="1" applyFill="1" applyAlignment="1">
      <alignment vertical="top"/>
    </xf>
    <xf numFmtId="0" fontId="3" fillId="35" borderId="13" xfId="0" applyFont="1" applyFill="1" applyBorder="1" applyAlignment="1">
      <alignment horizontal="left" vertical="top"/>
    </xf>
    <xf numFmtId="0" fontId="3" fillId="35" borderId="0" xfId="0" applyFont="1" applyFill="1" applyAlignment="1">
      <alignment horizontal="left" vertical="top" wrapText="1"/>
    </xf>
    <xf numFmtId="3" fontId="3" fillId="35" borderId="0" xfId="0" applyNumberFormat="1" applyFont="1" applyFill="1" applyAlignment="1">
      <alignment vertical="top"/>
    </xf>
    <xf numFmtId="0" fontId="4" fillId="35" borderId="13" xfId="0" applyFont="1" applyFill="1" applyBorder="1" applyAlignment="1">
      <alignment horizontal="left" vertical="top"/>
    </xf>
    <xf numFmtId="0" fontId="4" fillId="35" borderId="0" xfId="0" applyFont="1" applyFill="1" applyAlignment="1">
      <alignment horizontal="left" vertical="top" wrapText="1"/>
    </xf>
    <xf numFmtId="3" fontId="4" fillId="35" borderId="0" xfId="50" applyNumberFormat="1" applyFont="1" applyFill="1" applyBorder="1" applyAlignment="1" applyProtection="1">
      <alignment vertical="top"/>
      <protection locked="0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 applyProtection="1">
      <alignment vertical="top"/>
      <protection locked="0"/>
    </xf>
    <xf numFmtId="0" fontId="3" fillId="35" borderId="0" xfId="0" applyFont="1" applyFill="1" applyAlignment="1">
      <alignment vertical="top" wrapText="1"/>
    </xf>
    <xf numFmtId="3" fontId="27" fillId="35" borderId="0" xfId="0" applyNumberFormat="1" applyFont="1" applyFill="1" applyAlignment="1">
      <alignment vertical="top"/>
    </xf>
    <xf numFmtId="0" fontId="5" fillId="35" borderId="13" xfId="0" applyFont="1" applyFill="1" applyBorder="1" applyAlignment="1">
      <alignment horizontal="left" vertical="top"/>
    </xf>
    <xf numFmtId="0" fontId="5" fillId="35" borderId="0" xfId="0" applyFont="1" applyFill="1" applyAlignment="1">
      <alignment horizontal="left" vertical="top" wrapText="1"/>
    </xf>
    <xf numFmtId="3" fontId="5" fillId="35" borderId="0" xfId="0" applyNumberFormat="1" applyFont="1" applyFill="1" applyAlignment="1">
      <alignment vertical="top"/>
    </xf>
    <xf numFmtId="0" fontId="28" fillId="35" borderId="0" xfId="0" applyFont="1" applyFill="1" applyAlignment="1">
      <alignment vertical="top"/>
    </xf>
    <xf numFmtId="3" fontId="3" fillId="35" borderId="0" xfId="50" applyNumberFormat="1" applyFont="1" applyFill="1" applyBorder="1" applyAlignment="1" applyProtection="1">
      <alignment vertical="top"/>
      <protection/>
    </xf>
    <xf numFmtId="3" fontId="5" fillId="35" borderId="0" xfId="50" applyNumberFormat="1" applyFont="1" applyFill="1" applyBorder="1" applyAlignment="1" applyProtection="1">
      <alignment vertical="top"/>
      <protection/>
    </xf>
    <xf numFmtId="0" fontId="5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4" fillId="35" borderId="16" xfId="0" applyFont="1" applyFill="1" applyBorder="1" applyAlignment="1">
      <alignment vertical="top"/>
    </xf>
    <xf numFmtId="0" fontId="4" fillId="35" borderId="16" xfId="0" applyFont="1" applyFill="1" applyBorder="1" applyAlignment="1">
      <alignment/>
    </xf>
    <xf numFmtId="171" fontId="4" fillId="35" borderId="16" xfId="50" applyFont="1" applyFill="1" applyBorder="1" applyAlignment="1">
      <alignment/>
    </xf>
    <xf numFmtId="171" fontId="4" fillId="35" borderId="0" xfId="50" applyFont="1" applyFill="1" applyBorder="1" applyAlignment="1">
      <alignment/>
    </xf>
    <xf numFmtId="0" fontId="4" fillId="35" borderId="0" xfId="0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171" fontId="4" fillId="35" borderId="0" xfId="50" applyFont="1" applyFill="1" applyBorder="1" applyAlignment="1" applyProtection="1">
      <alignment/>
      <protection locked="0"/>
    </xf>
    <xf numFmtId="0" fontId="4" fillId="35" borderId="0" xfId="0" applyFont="1" applyFill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 applyProtection="1">
      <alignment/>
      <protection locked="0"/>
    </xf>
    <xf numFmtId="0" fontId="6" fillId="35" borderId="13" xfId="0" applyFont="1" applyFill="1" applyBorder="1" applyAlignment="1">
      <alignment vertical="top"/>
    </xf>
    <xf numFmtId="0" fontId="3" fillId="35" borderId="0" xfId="55" applyFont="1" applyFill="1" applyAlignment="1">
      <alignment vertical="top"/>
      <protection/>
    </xf>
    <xf numFmtId="0" fontId="8" fillId="35" borderId="0" xfId="55" applyFont="1" applyFill="1" applyAlignment="1">
      <alignment horizontal="center"/>
      <protection/>
    </xf>
    <xf numFmtId="3" fontId="4" fillId="35" borderId="0" xfId="0" applyNumberFormat="1" applyFont="1" applyFill="1" applyAlignment="1">
      <alignment horizontal="right" vertical="top"/>
    </xf>
    <xf numFmtId="3" fontId="4" fillId="35" borderId="0" xfId="50" applyNumberFormat="1" applyFont="1" applyFill="1" applyBorder="1" applyAlignment="1" applyProtection="1">
      <alignment horizontal="right" vertical="top" wrapText="1"/>
      <protection locked="0"/>
    </xf>
    <xf numFmtId="0" fontId="4" fillId="35" borderId="15" xfId="0" applyFont="1" applyFill="1" applyBorder="1" applyAlignment="1">
      <alignment horizontal="left" vertical="top"/>
    </xf>
    <xf numFmtId="0" fontId="6" fillId="35" borderId="16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4" fillId="35" borderId="0" xfId="0" applyFont="1" applyFill="1" applyAlignment="1" applyProtection="1">
      <alignment horizontal="center" vertical="top"/>
      <protection locked="0"/>
    </xf>
    <xf numFmtId="0" fontId="4" fillId="35" borderId="0" xfId="0" applyFont="1" applyFill="1" applyAlignment="1" applyProtection="1">
      <alignment horizontal="center" vertical="top" wrapText="1"/>
      <protection locked="0"/>
    </xf>
    <xf numFmtId="171" fontId="4" fillId="35" borderId="0" xfId="50" applyFont="1" applyFill="1" applyBorder="1" applyAlignment="1">
      <alignment vertical="top"/>
    </xf>
    <xf numFmtId="0" fontId="4" fillId="35" borderId="0" xfId="0" applyFont="1" applyFill="1" applyAlignment="1">
      <alignment horizontal="left" vertical="top"/>
    </xf>
    <xf numFmtId="0" fontId="3" fillId="35" borderId="0" xfId="55" applyFont="1" applyFill="1" applyAlignment="1">
      <alignment horizontal="centerContinuous"/>
      <protection/>
    </xf>
    <xf numFmtId="0" fontId="6" fillId="35" borderId="0" xfId="0" applyFont="1" applyFill="1" applyAlignment="1">
      <alignment horizontal="centerContinuous"/>
    </xf>
    <xf numFmtId="0" fontId="3" fillId="35" borderId="0" xfId="15" applyNumberFormat="1" applyFont="1" applyFill="1" applyAlignment="1">
      <alignment horizontal="center" vertical="center"/>
      <protection/>
    </xf>
    <xf numFmtId="0" fontId="3" fillId="35" borderId="0" xfId="0" applyFont="1" applyFill="1" applyAlignment="1">
      <alignment/>
    </xf>
    <xf numFmtId="0" fontId="29" fillId="35" borderId="0" xfId="0" applyFont="1" applyFill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0" fontId="4" fillId="35" borderId="0" xfId="55" applyFont="1" applyFill="1" applyAlignment="1">
      <alignment vertical="top"/>
      <protection/>
    </xf>
    <xf numFmtId="0" fontId="3" fillId="35" borderId="13" xfId="55" applyFont="1" applyFill="1" applyBorder="1" applyAlignment="1">
      <alignment horizontal="left" vertical="top"/>
      <protection/>
    </xf>
    <xf numFmtId="0" fontId="3" fillId="35" borderId="0" xfId="55" applyFont="1" applyFill="1" applyAlignment="1">
      <alignment horizontal="left" vertical="top"/>
      <protection/>
    </xf>
    <xf numFmtId="3" fontId="3" fillId="35" borderId="0" xfId="55" applyNumberFormat="1" applyFont="1" applyFill="1" applyAlignment="1">
      <alignment vertical="top"/>
      <protection/>
    </xf>
    <xf numFmtId="0" fontId="4" fillId="33" borderId="0" xfId="55" applyFont="1" applyFill="1" applyAlignment="1">
      <alignment horizontal="left" vertical="top" wrapText="1"/>
      <protection/>
    </xf>
    <xf numFmtId="3" fontId="4" fillId="35" borderId="0" xfId="55" applyNumberFormat="1" applyFont="1" applyFill="1" applyAlignment="1" applyProtection="1">
      <alignment vertical="top"/>
      <protection locked="0"/>
    </xf>
    <xf numFmtId="0" fontId="4" fillId="35" borderId="0" xfId="55" applyFont="1" applyFill="1" applyAlignment="1">
      <alignment horizontal="left" vertical="top"/>
      <protection/>
    </xf>
    <xf numFmtId="0" fontId="6" fillId="35" borderId="0" xfId="0" applyFont="1" applyFill="1" applyAlignment="1">
      <alignment horizontal="left" vertical="top"/>
    </xf>
    <xf numFmtId="0" fontId="3" fillId="35" borderId="0" xfId="55" applyFont="1" applyFill="1" applyAlignment="1">
      <alignment horizontal="left" vertical="top"/>
      <protection/>
    </xf>
    <xf numFmtId="0" fontId="6" fillId="35" borderId="0" xfId="0" applyFont="1" applyFill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3" fontId="3" fillId="35" borderId="0" xfId="55" applyNumberFormat="1" applyFont="1" applyFill="1" applyAlignment="1">
      <alignment horizontal="right" vertical="top" wrapText="1"/>
      <protection/>
    </xf>
    <xf numFmtId="0" fontId="6" fillId="35" borderId="14" xfId="0" applyFont="1" applyFill="1" applyBorder="1" applyAlignment="1">
      <alignment horizontal="left" wrapText="1"/>
    </xf>
    <xf numFmtId="0" fontId="6" fillId="35" borderId="0" xfId="0" applyFont="1" applyFill="1" applyAlignment="1">
      <alignment horizontal="left" wrapText="1"/>
    </xf>
    <xf numFmtId="3" fontId="4" fillId="35" borderId="0" xfId="55" applyNumberFormat="1" applyFont="1" applyFill="1" applyAlignment="1">
      <alignment vertical="top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horizontal="left" vertical="top"/>
      <protection/>
    </xf>
    <xf numFmtId="0" fontId="4" fillId="35" borderId="0" xfId="55" applyFont="1" applyFill="1" applyAlignment="1">
      <alignment horizontal="left" vertical="top"/>
      <protection/>
    </xf>
    <xf numFmtId="0" fontId="3" fillId="0" borderId="13" xfId="55" applyFont="1" applyBorder="1" applyAlignment="1">
      <alignment horizontal="left" vertical="top"/>
      <protection/>
    </xf>
    <xf numFmtId="0" fontId="3" fillId="0" borderId="0" xfId="55" applyFont="1" applyAlignment="1">
      <alignment horizontal="left" vertical="top"/>
      <protection/>
    </xf>
    <xf numFmtId="3" fontId="3" fillId="35" borderId="0" xfId="55" applyNumberFormat="1" applyFont="1" applyFill="1" applyAlignment="1" applyProtection="1">
      <alignment horizontal="right" vertical="top" wrapText="1"/>
      <protection locked="0"/>
    </xf>
    <xf numFmtId="0" fontId="6" fillId="35" borderId="15" xfId="0" applyFont="1" applyFill="1" applyBorder="1" applyAlignment="1">
      <alignment vertical="top"/>
    </xf>
    <xf numFmtId="0" fontId="3" fillId="35" borderId="16" xfId="55" applyFont="1" applyFill="1" applyBorder="1" applyAlignment="1">
      <alignment vertical="top"/>
      <protection/>
    </xf>
    <xf numFmtId="3" fontId="4" fillId="35" borderId="16" xfId="55" applyNumberFormat="1" applyFont="1" applyFill="1" applyBorder="1" applyAlignment="1">
      <alignment vertical="top"/>
      <protection/>
    </xf>
    <xf numFmtId="0" fontId="4" fillId="35" borderId="0" xfId="0" applyFont="1" applyFill="1" applyAlignment="1">
      <alignment horizontal="right"/>
    </xf>
    <xf numFmtId="0" fontId="53" fillId="0" borderId="0" xfId="0" applyFont="1" applyAlignment="1">
      <alignment/>
    </xf>
    <xf numFmtId="0" fontId="3" fillId="33" borderId="0" xfId="15" applyNumberFormat="1" applyFont="1" applyFill="1" applyAlignment="1">
      <alignment vertical="center"/>
      <protection/>
    </xf>
    <xf numFmtId="0" fontId="3" fillId="33" borderId="0" xfId="15" applyNumberFormat="1" applyFont="1" applyFill="1" applyAlignment="1">
      <alignment horizontal="right" vertical="top"/>
      <protection/>
    </xf>
    <xf numFmtId="0" fontId="4" fillId="34" borderId="18" xfId="55" applyFont="1" applyFill="1" applyBorder="1" applyAlignment="1">
      <alignment horizontal="center" vertical="center"/>
      <protection/>
    </xf>
    <xf numFmtId="0" fontId="3" fillId="34" borderId="19" xfId="55" applyFont="1" applyFill="1" applyBorder="1" applyAlignment="1">
      <alignment horizontal="center" vertical="center"/>
      <protection/>
    </xf>
    <xf numFmtId="0" fontId="3" fillId="34" borderId="19" xfId="0" applyFont="1" applyFill="1" applyBorder="1" applyAlignment="1">
      <alignment horizontal="centerContinuous"/>
    </xf>
    <xf numFmtId="0" fontId="3" fillId="34" borderId="19" xfId="55" applyFont="1" applyFill="1" applyBorder="1" applyAlignment="1">
      <alignment horizontal="right" vertical="top"/>
      <protection/>
    </xf>
    <xf numFmtId="0" fontId="4" fillId="34" borderId="20" xfId="0" applyFont="1" applyFill="1" applyBorder="1" applyAlignment="1">
      <alignment/>
    </xf>
    <xf numFmtId="0" fontId="4" fillId="34" borderId="13" xfId="55" applyFont="1" applyFill="1" applyBorder="1" applyAlignment="1">
      <alignment horizontal="center" vertical="center"/>
      <protection/>
    </xf>
    <xf numFmtId="0" fontId="3" fillId="34" borderId="0" xfId="55" applyFont="1" applyFill="1" applyAlignment="1">
      <alignment horizontal="center" vertical="center"/>
      <protection/>
    </xf>
    <xf numFmtId="173" fontId="3" fillId="34" borderId="0" xfId="51" applyNumberFormat="1" applyFont="1" applyFill="1" applyBorder="1" applyAlignment="1" applyProtection="1">
      <alignment horizontal="center"/>
      <protection/>
    </xf>
    <xf numFmtId="0" fontId="3" fillId="34" borderId="0" xfId="55" applyFont="1" applyFill="1" applyAlignment="1">
      <alignment horizontal="right" vertical="top"/>
      <protection/>
    </xf>
    <xf numFmtId="0" fontId="4" fillId="34" borderId="14" xfId="0" applyFont="1" applyFill="1" applyBorder="1" applyAlignment="1">
      <alignment/>
    </xf>
    <xf numFmtId="0" fontId="3" fillId="33" borderId="13" xfId="15" applyNumberFormat="1" applyFont="1" applyFill="1" applyBorder="1" applyAlignment="1">
      <alignment vertical="center"/>
      <protection/>
    </xf>
    <xf numFmtId="0" fontId="53" fillId="33" borderId="14" xfId="0" applyFont="1" applyFill="1" applyBorder="1" applyAlignment="1">
      <alignment/>
    </xf>
    <xf numFmtId="174" fontId="4" fillId="33" borderId="0" xfId="51" applyNumberFormat="1" applyFont="1" applyFill="1" applyBorder="1" applyAlignment="1" applyProtection="1">
      <alignment vertical="top"/>
      <protection/>
    </xf>
    <xf numFmtId="0" fontId="5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 wrapText="1"/>
    </xf>
    <xf numFmtId="0" fontId="30" fillId="33" borderId="0" xfId="0" applyFont="1" applyFill="1" applyAlignment="1">
      <alignment vertical="top"/>
    </xf>
    <xf numFmtId="3" fontId="4" fillId="33" borderId="0" xfId="0" applyNumberFormat="1" applyFont="1" applyFill="1" applyAlignment="1">
      <alignment vertical="top"/>
    </xf>
    <xf numFmtId="3" fontId="3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3" fontId="4" fillId="33" borderId="0" xfId="0" applyNumberFormat="1" applyFont="1" applyFill="1" applyAlignment="1" applyProtection="1">
      <alignment vertical="top"/>
      <protection locked="0"/>
    </xf>
    <xf numFmtId="0" fontId="4" fillId="33" borderId="0" xfId="0" applyFont="1" applyFill="1" applyAlignment="1">
      <alignment horizontal="left" vertical="top" wrapText="1"/>
    </xf>
    <xf numFmtId="3" fontId="4" fillId="33" borderId="0" xfId="51" applyNumberFormat="1" applyFont="1" applyFill="1" applyBorder="1" applyAlignment="1" applyProtection="1">
      <alignment vertical="top"/>
      <protection/>
    </xf>
    <xf numFmtId="0" fontId="55" fillId="33" borderId="0" xfId="0" applyFont="1" applyFill="1" applyAlignment="1">
      <alignment horizontal="right" vertical="top"/>
    </xf>
    <xf numFmtId="3" fontId="3" fillId="33" borderId="0" xfId="51" applyNumberFormat="1" applyFont="1" applyFill="1" applyBorder="1" applyAlignment="1" applyProtection="1">
      <alignment vertical="top"/>
      <protection/>
    </xf>
    <xf numFmtId="0" fontId="3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 vertical="top"/>
    </xf>
    <xf numFmtId="0" fontId="57" fillId="33" borderId="0" xfId="0" applyFont="1" applyFill="1" applyAlignment="1">
      <alignment vertical="center" wrapText="1"/>
    </xf>
    <xf numFmtId="3" fontId="27" fillId="33" borderId="0" xfId="51" applyNumberFormat="1" applyFont="1" applyFill="1" applyBorder="1" applyAlignment="1" applyProtection="1">
      <alignment vertical="top"/>
      <protection/>
    </xf>
    <xf numFmtId="0" fontId="4" fillId="33" borderId="0" xfId="0" applyFont="1" applyFill="1" applyAlignment="1">
      <alignment horizontal="left" vertical="top"/>
    </xf>
    <xf numFmtId="0" fontId="53" fillId="33" borderId="15" xfId="0" applyFont="1" applyFill="1" applyBorder="1" applyAlignment="1">
      <alignment vertical="top"/>
    </xf>
    <xf numFmtId="0" fontId="53" fillId="33" borderId="16" xfId="0" applyFont="1" applyFill="1" applyBorder="1" applyAlignment="1">
      <alignment vertical="top"/>
    </xf>
    <xf numFmtId="0" fontId="53" fillId="33" borderId="16" xfId="0" applyFont="1" applyFill="1" applyBorder="1" applyAlignment="1">
      <alignment horizontal="right" vertical="top"/>
    </xf>
    <xf numFmtId="0" fontId="53" fillId="33" borderId="17" xfId="0" applyFont="1" applyFill="1" applyBorder="1" applyAlignment="1">
      <alignment/>
    </xf>
    <xf numFmtId="171" fontId="4" fillId="33" borderId="0" xfId="51" applyFont="1" applyFill="1" applyBorder="1" applyAlignment="1" applyProtection="1">
      <alignment/>
      <protection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right" vertical="top"/>
    </xf>
    <xf numFmtId="171" fontId="4" fillId="33" borderId="0" xfId="51" applyFont="1" applyFill="1" applyBorder="1" applyAlignment="1" applyProtection="1">
      <alignment vertical="top"/>
      <protection/>
    </xf>
    <xf numFmtId="0" fontId="58" fillId="0" borderId="0" xfId="0" applyFont="1" applyAlignment="1">
      <alignment/>
    </xf>
    <xf numFmtId="0" fontId="59" fillId="38" borderId="21" xfId="0" applyFont="1" applyFill="1" applyBorder="1" applyAlignment="1">
      <alignment horizontal="center" vertical="center"/>
    </xf>
    <xf numFmtId="0" fontId="59" fillId="38" borderId="22" xfId="0" applyFont="1" applyFill="1" applyBorder="1" applyAlignment="1">
      <alignment horizontal="center" vertical="center"/>
    </xf>
    <xf numFmtId="0" fontId="59" fillId="38" borderId="23" xfId="0" applyFont="1" applyFill="1" applyBorder="1" applyAlignment="1">
      <alignment horizontal="center" vertical="center"/>
    </xf>
    <xf numFmtId="0" fontId="59" fillId="38" borderId="24" xfId="0" applyFont="1" applyFill="1" applyBorder="1" applyAlignment="1">
      <alignment horizontal="center" vertical="center" wrapText="1"/>
    </xf>
    <xf numFmtId="0" fontId="59" fillId="38" borderId="0" xfId="0" applyFont="1" applyFill="1" applyAlignment="1">
      <alignment horizontal="center" vertical="center" wrapText="1"/>
    </xf>
    <xf numFmtId="0" fontId="59" fillId="38" borderId="25" xfId="0" applyFont="1" applyFill="1" applyBorder="1" applyAlignment="1">
      <alignment horizontal="center" vertical="center" wrapText="1"/>
    </xf>
    <xf numFmtId="0" fontId="59" fillId="38" borderId="26" xfId="0" applyFont="1" applyFill="1" applyBorder="1" applyAlignment="1">
      <alignment horizontal="center" vertical="center" wrapText="1"/>
    </xf>
    <xf numFmtId="0" fontId="59" fillId="38" borderId="27" xfId="0" applyFont="1" applyFill="1" applyBorder="1" applyAlignment="1">
      <alignment horizontal="center" vertical="center" wrapText="1"/>
    </xf>
    <xf numFmtId="0" fontId="59" fillId="38" borderId="28" xfId="0" applyFont="1" applyFill="1" applyBorder="1" applyAlignment="1">
      <alignment horizontal="center" vertical="center" wrapText="1"/>
    </xf>
    <xf numFmtId="0" fontId="59" fillId="38" borderId="29" xfId="0" applyFont="1" applyFill="1" applyBorder="1" applyAlignment="1">
      <alignment horizontal="center" vertical="center" wrapText="1"/>
    </xf>
    <xf numFmtId="0" fontId="59" fillId="38" borderId="30" xfId="0" applyFont="1" applyFill="1" applyBorder="1" applyAlignment="1">
      <alignment horizontal="center" vertical="center"/>
    </xf>
    <xf numFmtId="175" fontId="59" fillId="0" borderId="31" xfId="0" applyNumberFormat="1" applyFont="1" applyBorder="1" applyAlignment="1">
      <alignment horizontal="justify" vertical="center" wrapText="1"/>
    </xf>
    <xf numFmtId="175" fontId="59" fillId="0" borderId="25" xfId="0" applyNumberFormat="1" applyFont="1" applyBorder="1" applyAlignment="1">
      <alignment horizontal="right" vertical="center" wrapText="1"/>
    </xf>
    <xf numFmtId="175" fontId="58" fillId="0" borderId="31" xfId="0" applyNumberFormat="1" applyFont="1" applyBorder="1" applyAlignment="1">
      <alignment horizontal="left" vertical="center" wrapText="1" indent="2"/>
    </xf>
    <xf numFmtId="175" fontId="58" fillId="0" borderId="25" xfId="0" applyNumberFormat="1" applyFont="1" applyBorder="1" applyAlignment="1">
      <alignment horizontal="right" vertical="center" wrapText="1"/>
    </xf>
    <xf numFmtId="175" fontId="58" fillId="38" borderId="25" xfId="0" applyNumberFormat="1" applyFont="1" applyFill="1" applyBorder="1" applyAlignment="1">
      <alignment horizontal="right" vertical="center" wrapText="1"/>
    </xf>
    <xf numFmtId="175" fontId="58" fillId="0" borderId="31" xfId="0" applyNumberFormat="1" applyFont="1" applyBorder="1" applyAlignment="1">
      <alignment horizontal="justify" vertical="center" wrapText="1"/>
    </xf>
    <xf numFmtId="175" fontId="59" fillId="0" borderId="31" xfId="0" applyNumberFormat="1" applyFont="1" applyBorder="1" applyAlignment="1">
      <alignment horizontal="justify" vertical="center"/>
    </xf>
    <xf numFmtId="175" fontId="60" fillId="0" borderId="31" xfId="0" applyNumberFormat="1" applyFont="1" applyBorder="1" applyAlignment="1">
      <alignment horizontal="justify" vertical="center" wrapText="1"/>
    </xf>
    <xf numFmtId="175" fontId="60" fillId="0" borderId="25" xfId="0" applyNumberFormat="1" applyFont="1" applyBorder="1" applyAlignment="1">
      <alignment horizontal="right" vertical="center" wrapText="1"/>
    </xf>
    <xf numFmtId="175" fontId="60" fillId="0" borderId="30" xfId="0" applyNumberFormat="1" applyFont="1" applyBorder="1" applyAlignment="1">
      <alignment horizontal="justify" vertical="center" wrapText="1"/>
    </xf>
    <xf numFmtId="175" fontId="60" fillId="0" borderId="28" xfId="0" applyNumberFormat="1" applyFont="1" applyBorder="1" applyAlignment="1">
      <alignment horizontal="right" vertical="center" wrapText="1"/>
    </xf>
    <xf numFmtId="175" fontId="61" fillId="0" borderId="22" xfId="0" applyNumberFormat="1" applyFont="1" applyBorder="1" applyAlignment="1">
      <alignment horizontal="left" vertical="top" wrapText="1"/>
    </xf>
    <xf numFmtId="175" fontId="61" fillId="0" borderId="0" xfId="0" applyNumberFormat="1" applyFont="1" applyAlignment="1">
      <alignment vertical="center"/>
    </xf>
    <xf numFmtId="175" fontId="58" fillId="0" borderId="0" xfId="0" applyNumberFormat="1" applyFont="1" applyAlignment="1">
      <alignment/>
    </xf>
    <xf numFmtId="175" fontId="60" fillId="0" borderId="0" xfId="0" applyNumberFormat="1" applyFont="1" applyAlignment="1">
      <alignment horizontal="right" vertical="center" wrapText="1"/>
    </xf>
    <xf numFmtId="175" fontId="62" fillId="0" borderId="0" xfId="0" applyNumberFormat="1" applyFont="1" applyAlignment="1">
      <alignment vertical="center"/>
    </xf>
    <xf numFmtId="175" fontId="59" fillId="38" borderId="29" xfId="0" applyNumberFormat="1" applyFont="1" applyFill="1" applyBorder="1" applyAlignment="1">
      <alignment horizontal="center" vertical="center" wrapText="1"/>
    </xf>
    <xf numFmtId="175" fontId="59" fillId="38" borderId="23" xfId="0" applyNumberFormat="1" applyFont="1" applyFill="1" applyBorder="1" applyAlignment="1">
      <alignment horizontal="center" vertical="center" wrapText="1"/>
    </xf>
    <xf numFmtId="175" fontId="59" fillId="38" borderId="30" xfId="0" applyNumberFormat="1" applyFont="1" applyFill="1" applyBorder="1" applyAlignment="1">
      <alignment horizontal="center" vertical="center" wrapText="1"/>
    </xf>
    <xf numFmtId="175" fontId="59" fillId="38" borderId="28" xfId="0" applyNumberFormat="1" applyFont="1" applyFill="1" applyBorder="1" applyAlignment="1">
      <alignment horizontal="center" vertical="center" wrapText="1"/>
    </xf>
    <xf numFmtId="175" fontId="59" fillId="0" borderId="31" xfId="0" applyNumberFormat="1" applyFont="1" applyBorder="1" applyAlignment="1">
      <alignment horizontal="left" vertical="center" wrapText="1"/>
    </xf>
    <xf numFmtId="175" fontId="58" fillId="0" borderId="30" xfId="0" applyNumberFormat="1" applyFont="1" applyBorder="1" applyAlignment="1">
      <alignment horizontal="justify" vertical="center" wrapText="1"/>
    </xf>
    <xf numFmtId="175" fontId="58" fillId="0" borderId="28" xfId="0" applyNumberFormat="1" applyFont="1" applyBorder="1" applyAlignment="1">
      <alignment horizontal="right" vertical="center" wrapText="1"/>
    </xf>
    <xf numFmtId="49" fontId="4" fillId="35" borderId="0" xfId="0" applyNumberFormat="1" applyFont="1" applyFill="1" applyAlignment="1">
      <alignment vertical="top"/>
    </xf>
    <xf numFmtId="49" fontId="6" fillId="35" borderId="0" xfId="0" applyNumberFormat="1" applyFont="1" applyFill="1" applyAlignment="1">
      <alignment/>
    </xf>
    <xf numFmtId="49" fontId="3" fillId="35" borderId="0" xfId="15" applyNumberFormat="1" applyFont="1" applyFill="1" applyAlignment="1">
      <alignment horizontal="center" vertical="center"/>
      <protection/>
    </xf>
    <xf numFmtId="0" fontId="27" fillId="35" borderId="0" xfId="55" applyFont="1" applyFill="1" applyAlignment="1">
      <alignment horizontal="center" vertical="center" wrapText="1"/>
      <protection/>
    </xf>
    <xf numFmtId="0" fontId="27" fillId="35" borderId="16" xfId="55" applyFont="1" applyFill="1" applyBorder="1" applyAlignment="1">
      <alignment horizontal="center" vertical="center" wrapText="1"/>
      <protection/>
    </xf>
    <xf numFmtId="49" fontId="29" fillId="35" borderId="0" xfId="0" applyNumberFormat="1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173" fontId="3" fillId="34" borderId="11" xfId="50" applyNumberFormat="1" applyFont="1" applyFill="1" applyBorder="1" applyAlignment="1">
      <alignment vertical="center"/>
    </xf>
    <xf numFmtId="176" fontId="3" fillId="34" borderId="11" xfId="50" applyNumberFormat="1" applyFont="1" applyFill="1" applyBorder="1" applyAlignment="1">
      <alignment horizontal="right" vertical="center"/>
    </xf>
    <xf numFmtId="49" fontId="6" fillId="35" borderId="18" xfId="0" applyNumberFormat="1" applyFont="1" applyFill="1" applyBorder="1" applyAlignment="1">
      <alignment/>
    </xf>
    <xf numFmtId="49" fontId="6" fillId="35" borderId="19" xfId="0" applyNumberFormat="1" applyFont="1" applyFill="1" applyBorder="1" applyAlignment="1">
      <alignment/>
    </xf>
    <xf numFmtId="176" fontId="6" fillId="35" borderId="20" xfId="0" applyNumberFormat="1" applyFont="1" applyFill="1" applyBorder="1" applyAlignment="1">
      <alignment horizontal="right"/>
    </xf>
    <xf numFmtId="49" fontId="6" fillId="35" borderId="0" xfId="0" applyNumberFormat="1" applyFont="1" applyFill="1" applyAlignment="1">
      <alignment vertical="top"/>
    </xf>
    <xf numFmtId="49" fontId="6" fillId="35" borderId="13" xfId="0" applyNumberFormat="1" applyFont="1" applyFill="1" applyBorder="1" applyAlignment="1">
      <alignment/>
    </xf>
    <xf numFmtId="176" fontId="6" fillId="35" borderId="14" xfId="0" applyNumberFormat="1" applyFont="1" applyFill="1" applyBorder="1" applyAlignment="1">
      <alignment horizontal="right"/>
    </xf>
    <xf numFmtId="49" fontId="6" fillId="35" borderId="32" xfId="0" applyNumberFormat="1" applyFont="1" applyFill="1" applyBorder="1" applyAlignment="1">
      <alignment/>
    </xf>
    <xf numFmtId="176" fontId="6" fillId="35" borderId="33" xfId="0" applyNumberFormat="1" applyFont="1" applyFill="1" applyBorder="1" applyAlignment="1">
      <alignment horizontal="right"/>
    </xf>
    <xf numFmtId="49" fontId="6" fillId="35" borderId="15" xfId="0" applyNumberFormat="1" applyFont="1" applyFill="1" applyBorder="1" applyAlignment="1">
      <alignment/>
    </xf>
    <xf numFmtId="49" fontId="7" fillId="35" borderId="16" xfId="0" applyNumberFormat="1" applyFont="1" applyFill="1" applyBorder="1" applyAlignment="1">
      <alignment/>
    </xf>
    <xf numFmtId="176" fontId="7" fillId="35" borderId="17" xfId="0" applyNumberFormat="1" applyFont="1" applyFill="1" applyBorder="1" applyAlignment="1">
      <alignment horizontal="right"/>
    </xf>
    <xf numFmtId="176" fontId="6" fillId="35" borderId="0" xfId="0" applyNumberFormat="1" applyFont="1" applyFill="1" applyAlignment="1">
      <alignment horizontal="right"/>
    </xf>
    <xf numFmtId="49" fontId="4" fillId="35" borderId="0" xfId="0" applyNumberFormat="1" applyFont="1" applyFill="1" applyAlignment="1">
      <alignment/>
    </xf>
    <xf numFmtId="0" fontId="4" fillId="35" borderId="0" xfId="0" applyFont="1" applyFill="1" applyAlignment="1" applyProtection="1">
      <alignment horizontal="center" vertical="top"/>
      <protection locked="0"/>
    </xf>
    <xf numFmtId="173" fontId="3" fillId="36" borderId="10" xfId="51" applyNumberFormat="1" applyFont="1" applyFill="1" applyBorder="1" applyAlignment="1">
      <alignment horizontal="center" vertical="center" wrapText="1"/>
    </xf>
    <xf numFmtId="173" fontId="3" fillId="36" borderId="11" xfId="51" applyNumberFormat="1" applyFont="1" applyFill="1" applyBorder="1" applyAlignment="1">
      <alignment horizontal="center" vertical="center" wrapText="1"/>
    </xf>
    <xf numFmtId="173" fontId="3" fillId="36" borderId="12" xfId="51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55" fillId="0" borderId="0" xfId="0" applyFont="1" applyAlignment="1">
      <alignment horizontal="left" vertical="top" wrapText="1"/>
    </xf>
    <xf numFmtId="175" fontId="55" fillId="0" borderId="0" xfId="0" applyNumberFormat="1" applyFont="1" applyAlignment="1">
      <alignment horizontal="right" vertical="top"/>
    </xf>
    <xf numFmtId="0" fontId="3" fillId="33" borderId="14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175" fontId="53" fillId="0" borderId="0" xfId="0" applyNumberFormat="1" applyFont="1" applyAlignment="1" applyProtection="1">
      <alignment horizontal="right" vertical="top"/>
      <protection locked="0"/>
    </xf>
    <xf numFmtId="175" fontId="53" fillId="0" borderId="0" xfId="0" applyNumberFormat="1" applyFont="1" applyAlignment="1">
      <alignment horizontal="right" vertical="top"/>
    </xf>
    <xf numFmtId="0" fontId="55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175" fontId="55" fillId="0" borderId="34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5" fillId="33" borderId="15" xfId="0" applyFont="1" applyFill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175" fontId="55" fillId="0" borderId="16" xfId="0" applyNumberFormat="1" applyFont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53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171" fontId="4" fillId="33" borderId="0" xfId="51" applyFont="1" applyFill="1" applyBorder="1" applyAlignment="1">
      <alignment vertical="top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133350</xdr:rowOff>
    </xdr:from>
    <xdr:to>
      <xdr:col>3</xdr:col>
      <xdr:colOff>504825</xdr:colOff>
      <xdr:row>4</xdr:row>
      <xdr:rowOff>85725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33350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171450</xdr:rowOff>
    </xdr:from>
    <xdr:to>
      <xdr:col>2</xdr:col>
      <xdr:colOff>819150</xdr:colOff>
      <xdr:row>4</xdr:row>
      <xdr:rowOff>95250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6195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3</xdr:col>
      <xdr:colOff>600075</xdr:colOff>
      <xdr:row>5</xdr:row>
      <xdr:rowOff>47625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14325"/>
          <a:ext cx="1019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28575</xdr:rowOff>
    </xdr:from>
    <xdr:to>
      <xdr:col>3</xdr:col>
      <xdr:colOff>276225</xdr:colOff>
      <xdr:row>4</xdr:row>
      <xdr:rowOff>19050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9075"/>
          <a:ext cx="1085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57150</xdr:rowOff>
    </xdr:from>
    <xdr:to>
      <xdr:col>2</xdr:col>
      <xdr:colOff>1047750</xdr:colOff>
      <xdr:row>3</xdr:row>
      <xdr:rowOff>171450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76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123825</xdr:rowOff>
    </xdr:from>
    <xdr:to>
      <xdr:col>1</xdr:col>
      <xdr:colOff>981075</xdr:colOff>
      <xdr:row>4</xdr:row>
      <xdr:rowOff>57150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76225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619125</xdr:colOff>
      <xdr:row>11</xdr:row>
      <xdr:rowOff>28575</xdr:rowOff>
    </xdr:from>
    <xdr:ext cx="2514600" cy="723900"/>
    <xdr:sp>
      <xdr:nvSpPr>
        <xdr:cNvPr id="2" name="2 Rectángulo"/>
        <xdr:cNvSpPr>
          <a:spLocks/>
        </xdr:cNvSpPr>
      </xdr:nvSpPr>
      <xdr:spPr>
        <a:xfrm>
          <a:off x="2743200" y="2105025"/>
          <a:ext cx="25146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57150</xdr:rowOff>
    </xdr:from>
    <xdr:to>
      <xdr:col>2</xdr:col>
      <xdr:colOff>1190625</xdr:colOff>
      <xdr:row>5</xdr:row>
      <xdr:rowOff>28575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52425"/>
          <a:ext cx="1200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95250</xdr:rowOff>
    </xdr:from>
    <xdr:to>
      <xdr:col>1</xdr:col>
      <xdr:colOff>1228725</xdr:colOff>
      <xdr:row>4</xdr:row>
      <xdr:rowOff>47625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6700"/>
          <a:ext cx="1123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47625</xdr:rowOff>
    </xdr:from>
    <xdr:to>
      <xdr:col>3</xdr:col>
      <xdr:colOff>285750</xdr:colOff>
      <xdr:row>4</xdr:row>
      <xdr:rowOff>171450</xdr:rowOff>
    </xdr:to>
    <xdr:pic>
      <xdr:nvPicPr>
        <xdr:cNvPr id="1" name="Imagen 1" descr="Resultado de imagen para logo del nuevo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1133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0" defaultRowHeight="12" customHeight="1" zeroHeight="1"/>
  <cols>
    <col min="1" max="1" width="1.7109375" style="225" customWidth="1"/>
    <col min="2" max="2" width="2.7109375" style="225" customWidth="1"/>
    <col min="3" max="3" width="11.421875" style="225" customWidth="1"/>
    <col min="4" max="4" width="39.421875" style="225" customWidth="1"/>
    <col min="5" max="6" width="21.00390625" style="225" customWidth="1"/>
    <col min="7" max="7" width="4.140625" style="225" customWidth="1"/>
    <col min="8" max="8" width="11.421875" style="225" customWidth="1"/>
    <col min="9" max="9" width="53.421875" style="225" customWidth="1"/>
    <col min="10" max="11" width="21.00390625" style="225" customWidth="1"/>
    <col min="12" max="12" width="2.140625" style="225" customWidth="1"/>
    <col min="13" max="13" width="3.00390625" style="225" customWidth="1"/>
    <col min="14" max="16384" width="11.421875" style="225" hidden="1" customWidth="1"/>
  </cols>
  <sheetData>
    <row r="1" spans="2:13" ht="12">
      <c r="B1" s="71"/>
      <c r="C1" s="5"/>
      <c r="D1" s="76" t="s">
        <v>22</v>
      </c>
      <c r="E1" s="76"/>
      <c r="F1" s="76"/>
      <c r="G1" s="76"/>
      <c r="H1" s="76"/>
      <c r="I1" s="76"/>
      <c r="J1" s="76"/>
      <c r="K1" s="5"/>
      <c r="L1" s="5"/>
      <c r="M1" s="71"/>
    </row>
    <row r="2" spans="2:13" ht="12">
      <c r="B2" s="71"/>
      <c r="C2" s="5"/>
      <c r="D2" s="76" t="s">
        <v>23</v>
      </c>
      <c r="E2" s="76"/>
      <c r="F2" s="76"/>
      <c r="G2" s="76"/>
      <c r="H2" s="76"/>
      <c r="I2" s="76"/>
      <c r="J2" s="76"/>
      <c r="K2" s="5"/>
      <c r="L2" s="5"/>
      <c r="M2" s="71"/>
    </row>
    <row r="3" spans="2:13" ht="12">
      <c r="B3" s="71"/>
      <c r="C3" s="5"/>
      <c r="D3" s="76" t="s">
        <v>177</v>
      </c>
      <c r="E3" s="76"/>
      <c r="F3" s="76"/>
      <c r="G3" s="76"/>
      <c r="H3" s="76"/>
      <c r="I3" s="76"/>
      <c r="J3" s="76"/>
      <c r="K3" s="5"/>
      <c r="L3" s="5"/>
      <c r="M3" s="71"/>
    </row>
    <row r="4" spans="2:13" ht="12">
      <c r="B4" s="71"/>
      <c r="C4" s="226"/>
      <c r="D4" s="76" t="s">
        <v>178</v>
      </c>
      <c r="E4" s="76"/>
      <c r="F4" s="76"/>
      <c r="G4" s="76"/>
      <c r="H4" s="76"/>
      <c r="I4" s="76"/>
      <c r="J4" s="76"/>
      <c r="K4" s="226"/>
      <c r="L4" s="226"/>
      <c r="M4" s="71"/>
    </row>
    <row r="5" spans="2:13" ht="12">
      <c r="B5" s="4"/>
      <c r="C5" s="77"/>
      <c r="D5" s="76" t="s">
        <v>1</v>
      </c>
      <c r="E5" s="76"/>
      <c r="F5" s="76"/>
      <c r="G5" s="76"/>
      <c r="H5" s="76"/>
      <c r="I5" s="76"/>
      <c r="J5" s="76"/>
      <c r="K5" s="5"/>
      <c r="L5" s="71"/>
      <c r="M5" s="71"/>
    </row>
    <row r="6" spans="2:13" ht="5.25" customHeight="1">
      <c r="B6" s="226"/>
      <c r="C6" s="226"/>
      <c r="D6" s="226"/>
      <c r="E6" s="226"/>
      <c r="F6" s="226"/>
      <c r="G6" s="227"/>
      <c r="H6" s="226"/>
      <c r="I6" s="226"/>
      <c r="J6" s="226"/>
      <c r="K6" s="226"/>
      <c r="L6" s="71"/>
      <c r="M6" s="71"/>
    </row>
    <row r="7" spans="2:13" ht="12">
      <c r="B7" s="228"/>
      <c r="C7" s="229" t="s">
        <v>179</v>
      </c>
      <c r="D7" s="229"/>
      <c r="E7" s="230" t="s">
        <v>180</v>
      </c>
      <c r="F7" s="230"/>
      <c r="G7" s="231"/>
      <c r="H7" s="229" t="s">
        <v>179</v>
      </c>
      <c r="I7" s="229"/>
      <c r="J7" s="230" t="s">
        <v>180</v>
      </c>
      <c r="K7" s="230"/>
      <c r="L7" s="232"/>
      <c r="M7" s="71"/>
    </row>
    <row r="8" spans="2:13" ht="12">
      <c r="B8" s="233"/>
      <c r="C8" s="234"/>
      <c r="D8" s="234"/>
      <c r="E8" s="235">
        <v>2020</v>
      </c>
      <c r="F8" s="235">
        <v>2019</v>
      </c>
      <c r="G8" s="236"/>
      <c r="H8" s="234"/>
      <c r="I8" s="234"/>
      <c r="J8" s="235">
        <v>2020</v>
      </c>
      <c r="K8" s="235">
        <v>2019</v>
      </c>
      <c r="L8" s="237"/>
      <c r="M8" s="71"/>
    </row>
    <row r="9" spans="2:13" ht="5.25" customHeight="1">
      <c r="B9" s="238"/>
      <c r="C9" s="226"/>
      <c r="D9" s="226"/>
      <c r="E9" s="226"/>
      <c r="F9" s="226"/>
      <c r="G9" s="227"/>
      <c r="H9" s="226"/>
      <c r="I9" s="226"/>
      <c r="J9" s="226"/>
      <c r="K9" s="226"/>
      <c r="L9" s="239"/>
      <c r="M9" s="71"/>
    </row>
    <row r="10" spans="2:13" ht="12">
      <c r="B10" s="102"/>
      <c r="C10" s="99" t="s">
        <v>36</v>
      </c>
      <c r="D10" s="99"/>
      <c r="E10" s="240"/>
      <c r="F10" s="116"/>
      <c r="G10" s="241"/>
      <c r="H10" s="99" t="s">
        <v>118</v>
      </c>
      <c r="I10" s="99"/>
      <c r="J10" s="69"/>
      <c r="K10" s="69"/>
      <c r="L10" s="239"/>
      <c r="M10" s="71"/>
    </row>
    <row r="11" spans="2:13" ht="6.75" customHeight="1">
      <c r="B11" s="102"/>
      <c r="C11" s="242"/>
      <c r="D11" s="243"/>
      <c r="E11" s="244"/>
      <c r="F11" s="244"/>
      <c r="G11" s="241"/>
      <c r="H11" s="242"/>
      <c r="I11" s="69"/>
      <c r="J11" s="245"/>
      <c r="K11" s="245"/>
      <c r="L11" s="239"/>
      <c r="M11" s="71"/>
    </row>
    <row r="12" spans="2:13" ht="12">
      <c r="B12" s="102"/>
      <c r="C12" s="246" t="s">
        <v>37</v>
      </c>
      <c r="D12" s="246"/>
      <c r="E12" s="244"/>
      <c r="F12" s="244"/>
      <c r="G12" s="241"/>
      <c r="H12" s="246" t="s">
        <v>119</v>
      </c>
      <c r="I12" s="246"/>
      <c r="J12" s="244"/>
      <c r="K12" s="244"/>
      <c r="L12" s="239"/>
      <c r="M12" s="71"/>
    </row>
    <row r="13" spans="2:13" ht="4.5" customHeight="1">
      <c r="B13" s="102"/>
      <c r="C13" s="247"/>
      <c r="D13" s="248"/>
      <c r="E13" s="244"/>
      <c r="F13" s="244"/>
      <c r="G13" s="241"/>
      <c r="H13" s="247"/>
      <c r="I13" s="248"/>
      <c r="J13" s="244"/>
      <c r="K13" s="244"/>
      <c r="L13" s="239"/>
      <c r="M13" s="71"/>
    </row>
    <row r="14" spans="2:13" ht="12">
      <c r="B14" s="102"/>
      <c r="C14" s="115" t="s">
        <v>38</v>
      </c>
      <c r="D14" s="115"/>
      <c r="E14" s="249">
        <v>168578376.7</v>
      </c>
      <c r="F14" s="249">
        <v>175056630.77</v>
      </c>
      <c r="G14" s="241"/>
      <c r="H14" s="115" t="s">
        <v>120</v>
      </c>
      <c r="I14" s="115"/>
      <c r="J14" s="249">
        <v>138751587.27</v>
      </c>
      <c r="K14" s="249">
        <v>169922418.38</v>
      </c>
      <c r="L14" s="239"/>
      <c r="M14" s="71"/>
    </row>
    <row r="15" spans="2:13" ht="12">
      <c r="B15" s="102"/>
      <c r="C15" s="115" t="s">
        <v>39</v>
      </c>
      <c r="D15" s="115"/>
      <c r="E15" s="249">
        <v>242903810.15</v>
      </c>
      <c r="F15" s="249">
        <v>241938457.19</v>
      </c>
      <c r="G15" s="241"/>
      <c r="H15" s="115" t="s">
        <v>121</v>
      </c>
      <c r="I15" s="115"/>
      <c r="J15" s="249">
        <v>335222342.36</v>
      </c>
      <c r="K15" s="249">
        <v>340423307.53</v>
      </c>
      <c r="L15" s="239"/>
      <c r="M15" s="71"/>
    </row>
    <row r="16" spans="2:13" ht="12">
      <c r="B16" s="102"/>
      <c r="C16" s="115" t="s">
        <v>40</v>
      </c>
      <c r="D16" s="115"/>
      <c r="E16" s="249">
        <v>2574706.56</v>
      </c>
      <c r="F16" s="249">
        <v>16672728.87</v>
      </c>
      <c r="G16" s="241"/>
      <c r="H16" s="115" t="s">
        <v>122</v>
      </c>
      <c r="I16" s="115"/>
      <c r="J16" s="249">
        <v>0</v>
      </c>
      <c r="K16" s="249">
        <v>58694976.43</v>
      </c>
      <c r="L16" s="239"/>
      <c r="M16" s="71"/>
    </row>
    <row r="17" spans="2:13" ht="12">
      <c r="B17" s="102"/>
      <c r="C17" s="115" t="s">
        <v>41</v>
      </c>
      <c r="D17" s="115"/>
      <c r="E17" s="249">
        <v>0</v>
      </c>
      <c r="F17" s="249">
        <v>0</v>
      </c>
      <c r="G17" s="241"/>
      <c r="H17" s="115" t="s">
        <v>123</v>
      </c>
      <c r="I17" s="115"/>
      <c r="J17" s="249">
        <v>0</v>
      </c>
      <c r="K17" s="249">
        <v>0</v>
      </c>
      <c r="L17" s="239"/>
      <c r="M17" s="71"/>
    </row>
    <row r="18" spans="2:13" ht="12">
      <c r="B18" s="102"/>
      <c r="C18" s="115" t="s">
        <v>43</v>
      </c>
      <c r="D18" s="115"/>
      <c r="E18" s="249">
        <v>0</v>
      </c>
      <c r="F18" s="249">
        <v>0</v>
      </c>
      <c r="G18" s="241"/>
      <c r="H18" s="115" t="s">
        <v>124</v>
      </c>
      <c r="I18" s="115"/>
      <c r="J18" s="249">
        <v>0</v>
      </c>
      <c r="K18" s="249">
        <v>0</v>
      </c>
      <c r="L18" s="239"/>
      <c r="M18" s="71"/>
    </row>
    <row r="19" spans="2:13" ht="12">
      <c r="B19" s="102"/>
      <c r="C19" s="115" t="s">
        <v>44</v>
      </c>
      <c r="D19" s="115"/>
      <c r="E19" s="249">
        <v>0</v>
      </c>
      <c r="F19" s="249">
        <v>0</v>
      </c>
      <c r="G19" s="241"/>
      <c r="H19" s="115" t="s">
        <v>125</v>
      </c>
      <c r="I19" s="115"/>
      <c r="J19" s="249">
        <v>0</v>
      </c>
      <c r="K19" s="249">
        <v>0</v>
      </c>
      <c r="L19" s="239"/>
      <c r="M19" s="71"/>
    </row>
    <row r="20" spans="2:13" ht="12">
      <c r="B20" s="102"/>
      <c r="C20" s="115" t="s">
        <v>45</v>
      </c>
      <c r="D20" s="115"/>
      <c r="E20" s="249">
        <v>0</v>
      </c>
      <c r="F20" s="249">
        <v>0</v>
      </c>
      <c r="G20" s="241"/>
      <c r="H20" s="115" t="s">
        <v>126</v>
      </c>
      <c r="I20" s="115"/>
      <c r="J20" s="249">
        <v>0</v>
      </c>
      <c r="K20" s="249">
        <v>0</v>
      </c>
      <c r="L20" s="239"/>
      <c r="M20" s="71"/>
    </row>
    <row r="21" spans="2:13" ht="11.25" customHeight="1">
      <c r="B21" s="102"/>
      <c r="C21" s="123"/>
      <c r="D21" s="250"/>
      <c r="E21" s="251"/>
      <c r="F21" s="251"/>
      <c r="G21" s="241"/>
      <c r="H21" s="115" t="s">
        <v>127</v>
      </c>
      <c r="I21" s="115"/>
      <c r="J21" s="249">
        <v>38280</v>
      </c>
      <c r="K21" s="249">
        <v>38280</v>
      </c>
      <c r="L21" s="239"/>
      <c r="M21" s="71"/>
    </row>
    <row r="22" spans="2:13" ht="12">
      <c r="B22" s="93"/>
      <c r="C22" s="246" t="s">
        <v>181</v>
      </c>
      <c r="D22" s="246"/>
      <c r="E22" s="245">
        <f>SUM(E14:E21)</f>
        <v>414056893.41</v>
      </c>
      <c r="F22" s="245">
        <f>SUM(F14:F21)</f>
        <v>433667816.83000004</v>
      </c>
      <c r="G22" s="252"/>
      <c r="H22" s="242"/>
      <c r="I22" s="69"/>
      <c r="J22" s="253"/>
      <c r="K22" s="253"/>
      <c r="L22" s="239"/>
      <c r="M22" s="71"/>
    </row>
    <row r="23" spans="2:13" ht="12">
      <c r="B23" s="93"/>
      <c r="C23" s="242"/>
      <c r="D23" s="254"/>
      <c r="E23" s="253"/>
      <c r="F23" s="253"/>
      <c r="G23" s="252"/>
      <c r="H23" s="246" t="s">
        <v>182</v>
      </c>
      <c r="I23" s="246"/>
      <c r="J23" s="245">
        <f>SUM(J14:J22)</f>
        <v>474012209.63</v>
      </c>
      <c r="K23" s="245">
        <f>SUM(K14:K22)</f>
        <v>569078982.3399999</v>
      </c>
      <c r="L23" s="239"/>
      <c r="M23" s="71"/>
    </row>
    <row r="24" spans="2:13" ht="6" customHeight="1">
      <c r="B24" s="102"/>
      <c r="C24" s="123"/>
      <c r="D24" s="123"/>
      <c r="E24" s="251"/>
      <c r="F24" s="251"/>
      <c r="G24" s="241"/>
      <c r="H24" s="255"/>
      <c r="I24" s="250"/>
      <c r="J24" s="251"/>
      <c r="K24" s="251"/>
      <c r="L24" s="239"/>
      <c r="M24" s="71"/>
    </row>
    <row r="25" spans="2:13" ht="12">
      <c r="B25" s="102"/>
      <c r="C25" s="246" t="s">
        <v>46</v>
      </c>
      <c r="D25" s="246"/>
      <c r="E25" s="244"/>
      <c r="F25" s="244"/>
      <c r="G25" s="241"/>
      <c r="H25" s="246" t="s">
        <v>128</v>
      </c>
      <c r="I25" s="246"/>
      <c r="J25" s="244"/>
      <c r="K25" s="244"/>
      <c r="L25" s="239"/>
      <c r="M25" s="71"/>
    </row>
    <row r="26" spans="2:13" ht="6.75" customHeight="1">
      <c r="B26" s="102"/>
      <c r="C26" s="123"/>
      <c r="D26" s="123"/>
      <c r="E26" s="251"/>
      <c r="F26" s="251"/>
      <c r="G26" s="241"/>
      <c r="H26" s="123"/>
      <c r="I26" s="250"/>
      <c r="J26" s="251"/>
      <c r="K26" s="251"/>
      <c r="L26" s="239"/>
      <c r="M26" s="71"/>
    </row>
    <row r="27" spans="2:13" ht="12">
      <c r="B27" s="102"/>
      <c r="C27" s="115" t="s">
        <v>47</v>
      </c>
      <c r="D27" s="115"/>
      <c r="E27" s="249">
        <v>0</v>
      </c>
      <c r="F27" s="249">
        <v>0</v>
      </c>
      <c r="G27" s="241"/>
      <c r="H27" s="115" t="s">
        <v>129</v>
      </c>
      <c r="I27" s="115"/>
      <c r="J27" s="249">
        <v>0</v>
      </c>
      <c r="K27" s="249">
        <v>0</v>
      </c>
      <c r="L27" s="239"/>
      <c r="M27" s="71"/>
    </row>
    <row r="28" spans="2:13" ht="12">
      <c r="B28" s="102"/>
      <c r="C28" s="115" t="s">
        <v>48</v>
      </c>
      <c r="D28" s="115"/>
      <c r="E28" s="249">
        <v>264704.67</v>
      </c>
      <c r="F28" s="249">
        <v>264704.67</v>
      </c>
      <c r="G28" s="241"/>
      <c r="H28" s="115" t="s">
        <v>130</v>
      </c>
      <c r="I28" s="115"/>
      <c r="J28" s="249">
        <v>0</v>
      </c>
      <c r="K28" s="249">
        <v>0</v>
      </c>
      <c r="L28" s="239"/>
      <c r="M28" s="71"/>
    </row>
    <row r="29" spans="2:13" ht="12">
      <c r="B29" s="102"/>
      <c r="C29" s="115" t="s">
        <v>49</v>
      </c>
      <c r="D29" s="115"/>
      <c r="E29" s="249">
        <v>5223650544.11</v>
      </c>
      <c r="F29" s="249">
        <v>5161591707.77</v>
      </c>
      <c r="G29" s="241"/>
      <c r="H29" s="115" t="s">
        <v>131</v>
      </c>
      <c r="I29" s="115"/>
      <c r="J29" s="249">
        <v>405375933.86</v>
      </c>
      <c r="K29" s="249">
        <v>409409203.24</v>
      </c>
      <c r="L29" s="239"/>
      <c r="M29" s="71"/>
    </row>
    <row r="30" spans="2:13" ht="12">
      <c r="B30" s="102"/>
      <c r="C30" s="115" t="s">
        <v>117</v>
      </c>
      <c r="D30" s="115"/>
      <c r="E30" s="249">
        <v>312477138.24</v>
      </c>
      <c r="F30" s="249">
        <v>295123533.64</v>
      </c>
      <c r="G30" s="241"/>
      <c r="H30" s="115" t="s">
        <v>132</v>
      </c>
      <c r="I30" s="115"/>
      <c r="J30" s="249">
        <v>0</v>
      </c>
      <c r="K30" s="249">
        <v>0</v>
      </c>
      <c r="L30" s="239"/>
      <c r="M30" s="71"/>
    </row>
    <row r="31" spans="2:13" ht="12">
      <c r="B31" s="102"/>
      <c r="C31" s="115" t="s">
        <v>51</v>
      </c>
      <c r="D31" s="115"/>
      <c r="E31" s="249">
        <v>9609718.16</v>
      </c>
      <c r="F31" s="249">
        <v>9609718.16</v>
      </c>
      <c r="G31" s="241"/>
      <c r="H31" s="115" t="s">
        <v>133</v>
      </c>
      <c r="I31" s="115"/>
      <c r="J31" s="249">
        <v>0</v>
      </c>
      <c r="K31" s="249">
        <v>0</v>
      </c>
      <c r="L31" s="239"/>
      <c r="M31" s="71"/>
    </row>
    <row r="32" spans="2:13" ht="12">
      <c r="B32" s="102"/>
      <c r="C32" s="115" t="s">
        <v>52</v>
      </c>
      <c r="D32" s="115"/>
      <c r="E32" s="249">
        <v>0</v>
      </c>
      <c r="F32" s="249">
        <v>0</v>
      </c>
      <c r="G32" s="241"/>
      <c r="H32" s="115" t="s">
        <v>134</v>
      </c>
      <c r="I32" s="115"/>
      <c r="J32" s="249">
        <v>0</v>
      </c>
      <c r="K32" s="249">
        <v>0</v>
      </c>
      <c r="L32" s="239"/>
      <c r="M32" s="71"/>
    </row>
    <row r="33" spans="2:13" ht="12">
      <c r="B33" s="102"/>
      <c r="C33" s="115" t="s">
        <v>53</v>
      </c>
      <c r="D33" s="115"/>
      <c r="E33" s="249">
        <v>28124952.2</v>
      </c>
      <c r="F33" s="249">
        <v>28124952.2</v>
      </c>
      <c r="G33" s="241"/>
      <c r="H33" s="123"/>
      <c r="I33" s="250"/>
      <c r="J33" s="251"/>
      <c r="K33" s="251"/>
      <c r="L33" s="239"/>
      <c r="M33" s="71"/>
    </row>
    <row r="34" spans="2:13" ht="12">
      <c r="B34" s="102"/>
      <c r="C34" s="115" t="s">
        <v>54</v>
      </c>
      <c r="D34" s="115"/>
      <c r="E34" s="249">
        <v>0</v>
      </c>
      <c r="F34" s="249">
        <v>0</v>
      </c>
      <c r="G34" s="241"/>
      <c r="H34" s="246" t="s">
        <v>183</v>
      </c>
      <c r="I34" s="246"/>
      <c r="J34" s="245">
        <f>SUM(J27:J33)</f>
        <v>405375933.86</v>
      </c>
      <c r="K34" s="245">
        <f>SUM(K27:K33)</f>
        <v>409409203.24</v>
      </c>
      <c r="L34" s="239"/>
      <c r="M34" s="71"/>
    </row>
    <row r="35" spans="2:13" ht="12">
      <c r="B35" s="102"/>
      <c r="C35" s="115" t="s">
        <v>55</v>
      </c>
      <c r="D35" s="115"/>
      <c r="E35" s="249">
        <v>0</v>
      </c>
      <c r="F35" s="249">
        <v>0</v>
      </c>
      <c r="G35" s="241"/>
      <c r="H35" s="242"/>
      <c r="I35" s="254"/>
      <c r="J35" s="253"/>
      <c r="K35" s="253"/>
      <c r="L35" s="239"/>
      <c r="M35" s="71"/>
    </row>
    <row r="36" spans="2:13" ht="12">
      <c r="B36" s="102"/>
      <c r="C36" s="123"/>
      <c r="D36" s="250"/>
      <c r="E36" s="251"/>
      <c r="F36" s="251"/>
      <c r="G36" s="241"/>
      <c r="H36" s="246" t="s">
        <v>184</v>
      </c>
      <c r="I36" s="246"/>
      <c r="J36" s="245">
        <f>J23+J34</f>
        <v>879388143.49</v>
      </c>
      <c r="K36" s="245">
        <f>K23+K34</f>
        <v>978488185.5799999</v>
      </c>
      <c r="L36" s="239"/>
      <c r="M36" s="71"/>
    </row>
    <row r="37" spans="2:13" ht="12">
      <c r="B37" s="93"/>
      <c r="C37" s="246" t="s">
        <v>185</v>
      </c>
      <c r="D37" s="246"/>
      <c r="E37" s="245">
        <f>SUM(E27:E36)</f>
        <v>5574127057.379999</v>
      </c>
      <c r="F37" s="245">
        <f>SUM(F27:F36)</f>
        <v>5494714616.440001</v>
      </c>
      <c r="G37" s="252"/>
      <c r="H37" s="242"/>
      <c r="I37" s="256"/>
      <c r="J37" s="253"/>
      <c r="K37" s="253"/>
      <c r="L37" s="239"/>
      <c r="M37" s="71"/>
    </row>
    <row r="38" spans="2:13" ht="12">
      <c r="B38" s="102"/>
      <c r="C38" s="123"/>
      <c r="D38" s="242"/>
      <c r="E38" s="251"/>
      <c r="F38" s="251"/>
      <c r="G38" s="241"/>
      <c r="H38" s="99" t="s">
        <v>135</v>
      </c>
      <c r="I38" s="99"/>
      <c r="J38" s="251"/>
      <c r="K38" s="251"/>
      <c r="L38" s="239"/>
      <c r="M38" s="71"/>
    </row>
    <row r="39" spans="2:13" ht="12">
      <c r="B39" s="102"/>
      <c r="C39" s="246" t="s">
        <v>186</v>
      </c>
      <c r="D39" s="246"/>
      <c r="E39" s="245">
        <f>E22+E37</f>
        <v>5988183950.789999</v>
      </c>
      <c r="F39" s="245">
        <f>F22+F37</f>
        <v>5928382433.27</v>
      </c>
      <c r="G39" s="241"/>
      <c r="H39" s="242"/>
      <c r="I39" s="256"/>
      <c r="J39" s="251"/>
      <c r="K39" s="251"/>
      <c r="L39" s="239"/>
      <c r="M39" s="71"/>
    </row>
    <row r="40" spans="2:13" ht="12">
      <c r="B40" s="102"/>
      <c r="C40" s="123"/>
      <c r="D40" s="123"/>
      <c r="E40" s="251"/>
      <c r="F40" s="251"/>
      <c r="G40" s="241"/>
      <c r="H40" s="246" t="s">
        <v>136</v>
      </c>
      <c r="I40" s="246"/>
      <c r="J40" s="245">
        <f>SUM(J42:J44)</f>
        <v>0</v>
      </c>
      <c r="K40" s="245">
        <f>SUM(K42:K44)</f>
        <v>0</v>
      </c>
      <c r="L40" s="239"/>
      <c r="M40" s="71"/>
    </row>
    <row r="41" spans="2:13" ht="8.25" customHeight="1">
      <c r="B41" s="102"/>
      <c r="C41" s="123"/>
      <c r="D41" s="123"/>
      <c r="E41" s="251"/>
      <c r="F41" s="251"/>
      <c r="G41" s="241"/>
      <c r="H41" s="123"/>
      <c r="I41" s="116"/>
      <c r="J41" s="251"/>
      <c r="K41" s="251"/>
      <c r="L41" s="239"/>
      <c r="M41" s="71"/>
    </row>
    <row r="42" spans="2:13" ht="12">
      <c r="B42" s="102"/>
      <c r="C42" s="123"/>
      <c r="D42" s="123"/>
      <c r="E42" s="251"/>
      <c r="F42" s="251"/>
      <c r="G42" s="241"/>
      <c r="H42" s="115" t="s">
        <v>95</v>
      </c>
      <c r="I42" s="115"/>
      <c r="J42" s="249">
        <v>0</v>
      </c>
      <c r="K42" s="249">
        <v>0</v>
      </c>
      <c r="L42" s="239"/>
      <c r="M42" s="71"/>
    </row>
    <row r="43" spans="2:13" ht="12">
      <c r="B43" s="102"/>
      <c r="C43" s="123"/>
      <c r="D43" s="257"/>
      <c r="E43" s="257"/>
      <c r="F43" s="251"/>
      <c r="G43" s="241"/>
      <c r="H43" s="115" t="s">
        <v>137</v>
      </c>
      <c r="I43" s="115"/>
      <c r="J43" s="249">
        <v>0</v>
      </c>
      <c r="K43" s="249">
        <v>0</v>
      </c>
      <c r="L43" s="239"/>
      <c r="M43" s="71"/>
    </row>
    <row r="44" spans="2:13" ht="12">
      <c r="B44" s="102"/>
      <c r="C44" s="123"/>
      <c r="D44" s="257"/>
      <c r="E44" s="257"/>
      <c r="F44" s="251"/>
      <c r="G44" s="241"/>
      <c r="H44" s="115" t="s">
        <v>138</v>
      </c>
      <c r="I44" s="115"/>
      <c r="J44" s="249">
        <v>0</v>
      </c>
      <c r="K44" s="249">
        <v>0</v>
      </c>
      <c r="L44" s="239"/>
      <c r="M44" s="71"/>
    </row>
    <row r="45" spans="2:13" ht="6" customHeight="1">
      <c r="B45" s="102"/>
      <c r="C45" s="123"/>
      <c r="D45" s="257"/>
      <c r="E45" s="257"/>
      <c r="F45" s="251"/>
      <c r="G45" s="241"/>
      <c r="H45" s="123"/>
      <c r="I45" s="116"/>
      <c r="J45" s="251"/>
      <c r="K45" s="251"/>
      <c r="L45" s="239"/>
      <c r="M45" s="71"/>
    </row>
    <row r="46" spans="2:13" ht="12">
      <c r="B46" s="102"/>
      <c r="C46" s="123"/>
      <c r="D46" s="257"/>
      <c r="E46" s="257"/>
      <c r="F46" s="251"/>
      <c r="G46" s="241"/>
      <c r="H46" s="246" t="s">
        <v>139</v>
      </c>
      <c r="I46" s="246"/>
      <c r="J46" s="245">
        <f>SUM(J48:J52)</f>
        <v>5108795807.3</v>
      </c>
      <c r="K46" s="245">
        <f>SUM(K48:K52)</f>
        <v>4949894247.69</v>
      </c>
      <c r="L46" s="239"/>
      <c r="M46" s="71"/>
    </row>
    <row r="47" spans="2:13" ht="12">
      <c r="B47" s="102"/>
      <c r="C47" s="123"/>
      <c r="D47" s="257"/>
      <c r="E47" s="257"/>
      <c r="F47" s="251"/>
      <c r="G47" s="241"/>
      <c r="H47" s="242"/>
      <c r="I47" s="116"/>
      <c r="J47" s="258"/>
      <c r="K47" s="258"/>
      <c r="L47" s="239"/>
      <c r="M47" s="71"/>
    </row>
    <row r="48" spans="2:13" ht="12">
      <c r="B48" s="102"/>
      <c r="C48" s="123"/>
      <c r="D48" s="257"/>
      <c r="E48" s="257"/>
      <c r="F48" s="251"/>
      <c r="G48" s="241"/>
      <c r="H48" s="115" t="s">
        <v>140</v>
      </c>
      <c r="I48" s="115"/>
      <c r="J48" s="249">
        <v>148686389.01</v>
      </c>
      <c r="K48" s="249">
        <v>161836731.9</v>
      </c>
      <c r="L48" s="239"/>
      <c r="M48" s="71"/>
    </row>
    <row r="49" spans="2:13" ht="12">
      <c r="B49" s="102"/>
      <c r="C49" s="123"/>
      <c r="D49" s="257"/>
      <c r="E49" s="257"/>
      <c r="F49" s="251"/>
      <c r="G49" s="241"/>
      <c r="H49" s="115" t="s">
        <v>141</v>
      </c>
      <c r="I49" s="115"/>
      <c r="J49" s="249">
        <v>4953395090.5</v>
      </c>
      <c r="K49" s="249">
        <v>4781343188</v>
      </c>
      <c r="L49" s="239"/>
      <c r="M49" s="71"/>
    </row>
    <row r="50" spans="2:13" ht="12">
      <c r="B50" s="102"/>
      <c r="C50" s="123"/>
      <c r="D50" s="257"/>
      <c r="E50" s="257"/>
      <c r="F50" s="251"/>
      <c r="G50" s="241"/>
      <c r="H50" s="115" t="s">
        <v>142</v>
      </c>
      <c r="I50" s="115"/>
      <c r="J50" s="249">
        <v>6714327.79</v>
      </c>
      <c r="K50" s="249">
        <v>6714327.79</v>
      </c>
      <c r="L50" s="239"/>
      <c r="M50" s="71"/>
    </row>
    <row r="51" spans="2:13" ht="12">
      <c r="B51" s="102"/>
      <c r="C51" s="123"/>
      <c r="D51" s="123"/>
      <c r="E51" s="251"/>
      <c r="F51" s="251"/>
      <c r="G51" s="241"/>
      <c r="H51" s="115" t="s">
        <v>143</v>
      </c>
      <c r="I51" s="115"/>
      <c r="J51" s="249">
        <v>0</v>
      </c>
      <c r="K51" s="249">
        <v>0</v>
      </c>
      <c r="L51" s="239"/>
      <c r="M51" s="71"/>
    </row>
    <row r="52" spans="2:13" ht="12">
      <c r="B52" s="102"/>
      <c r="C52" s="123"/>
      <c r="D52" s="123"/>
      <c r="E52" s="251"/>
      <c r="F52" s="251"/>
      <c r="G52" s="241"/>
      <c r="H52" s="115" t="s">
        <v>144</v>
      </c>
      <c r="I52" s="115"/>
      <c r="J52" s="249">
        <v>0</v>
      </c>
      <c r="K52" s="249">
        <v>0</v>
      </c>
      <c r="L52" s="239"/>
      <c r="M52" s="71"/>
    </row>
    <row r="53" spans="2:13" ht="4.5" customHeight="1">
      <c r="B53" s="102"/>
      <c r="C53" s="123"/>
      <c r="D53" s="123"/>
      <c r="E53" s="251"/>
      <c r="F53" s="251"/>
      <c r="G53" s="241"/>
      <c r="H53" s="123"/>
      <c r="I53" s="116"/>
      <c r="J53" s="251"/>
      <c r="K53" s="251"/>
      <c r="L53" s="239"/>
      <c r="M53" s="71"/>
    </row>
    <row r="54" spans="2:13" ht="11.25" customHeight="1">
      <c r="B54" s="102"/>
      <c r="C54" s="123"/>
      <c r="D54" s="123"/>
      <c r="E54" s="251"/>
      <c r="F54" s="251"/>
      <c r="G54" s="241"/>
      <c r="H54" s="246" t="s">
        <v>187</v>
      </c>
      <c r="I54" s="246"/>
      <c r="J54" s="245">
        <f>SUM(J56:J57)</f>
        <v>0</v>
      </c>
      <c r="K54" s="245">
        <f>SUM(K56:K57)</f>
        <v>0</v>
      </c>
      <c r="L54" s="239"/>
      <c r="M54" s="71"/>
    </row>
    <row r="55" spans="2:13" ht="6.75" customHeight="1">
      <c r="B55" s="102"/>
      <c r="C55" s="123"/>
      <c r="D55" s="123"/>
      <c r="E55" s="251"/>
      <c r="F55" s="251"/>
      <c r="G55" s="241"/>
      <c r="H55" s="123"/>
      <c r="I55" s="116"/>
      <c r="J55" s="251"/>
      <c r="K55" s="251"/>
      <c r="L55" s="239"/>
      <c r="M55" s="71"/>
    </row>
    <row r="56" spans="2:13" ht="12">
      <c r="B56" s="102"/>
      <c r="C56" s="123"/>
      <c r="D56" s="123"/>
      <c r="E56" s="251"/>
      <c r="F56" s="251"/>
      <c r="G56" s="241"/>
      <c r="H56" s="115" t="s">
        <v>146</v>
      </c>
      <c r="I56" s="115"/>
      <c r="J56" s="249">
        <v>0</v>
      </c>
      <c r="K56" s="249">
        <v>0</v>
      </c>
      <c r="L56" s="239"/>
      <c r="M56" s="71"/>
    </row>
    <row r="57" spans="2:13" ht="12">
      <c r="B57" s="102"/>
      <c r="C57" s="123"/>
      <c r="D57" s="123"/>
      <c r="E57" s="251"/>
      <c r="F57" s="251"/>
      <c r="G57" s="241"/>
      <c r="H57" s="115" t="s">
        <v>147</v>
      </c>
      <c r="I57" s="115"/>
      <c r="J57" s="249">
        <v>0</v>
      </c>
      <c r="K57" s="249">
        <v>0</v>
      </c>
      <c r="L57" s="239"/>
      <c r="M57" s="71"/>
    </row>
    <row r="58" spans="2:13" ht="4.5" customHeight="1">
      <c r="B58" s="102"/>
      <c r="C58" s="123"/>
      <c r="D58" s="123"/>
      <c r="E58" s="251"/>
      <c r="F58" s="251"/>
      <c r="G58" s="241"/>
      <c r="H58" s="123"/>
      <c r="I58" s="259"/>
      <c r="J58" s="251"/>
      <c r="K58" s="251"/>
      <c r="L58" s="239"/>
      <c r="M58" s="71"/>
    </row>
    <row r="59" spans="2:13" ht="12">
      <c r="B59" s="102"/>
      <c r="C59" s="123"/>
      <c r="D59" s="123"/>
      <c r="E59" s="251"/>
      <c r="F59" s="251"/>
      <c r="G59" s="241"/>
      <c r="H59" s="246" t="s">
        <v>188</v>
      </c>
      <c r="I59" s="246"/>
      <c r="J59" s="245">
        <f>J40+J46+J54</f>
        <v>5108795807.3</v>
      </c>
      <c r="K59" s="245">
        <f>K40+K46+K54</f>
        <v>4949894247.69</v>
      </c>
      <c r="L59" s="239"/>
      <c r="M59" s="71"/>
    </row>
    <row r="60" spans="2:13" ht="5.25" customHeight="1">
      <c r="B60" s="102"/>
      <c r="C60" s="123"/>
      <c r="D60" s="123"/>
      <c r="E60" s="251"/>
      <c r="F60" s="251"/>
      <c r="G60" s="241"/>
      <c r="H60" s="123"/>
      <c r="I60" s="116"/>
      <c r="J60" s="251"/>
      <c r="K60" s="251"/>
      <c r="L60" s="239"/>
      <c r="M60" s="71"/>
    </row>
    <row r="61" spans="2:13" ht="12">
      <c r="B61" s="102"/>
      <c r="C61" s="123"/>
      <c r="D61" s="123"/>
      <c r="E61" s="251"/>
      <c r="F61" s="251"/>
      <c r="G61" s="241"/>
      <c r="H61" s="246" t="s">
        <v>189</v>
      </c>
      <c r="I61" s="246"/>
      <c r="J61" s="245">
        <f>J59+J36</f>
        <v>5988183950.79</v>
      </c>
      <c r="K61" s="245">
        <f>K59+K36</f>
        <v>5928382433.2699995</v>
      </c>
      <c r="L61" s="239"/>
      <c r="M61" s="71"/>
    </row>
    <row r="62" spans="2:13" ht="4.5" customHeight="1">
      <c r="B62" s="260"/>
      <c r="C62" s="261"/>
      <c r="D62" s="261"/>
      <c r="E62" s="261"/>
      <c r="F62" s="261"/>
      <c r="G62" s="262"/>
      <c r="H62" s="261"/>
      <c r="I62" s="261"/>
      <c r="J62" s="261"/>
      <c r="K62" s="261"/>
      <c r="L62" s="263"/>
      <c r="M62" s="71"/>
    </row>
    <row r="63" spans="2:13" ht="12">
      <c r="B63" s="71"/>
      <c r="C63" s="116"/>
      <c r="D63" s="117"/>
      <c r="E63" s="264"/>
      <c r="F63" s="264"/>
      <c r="G63" s="241"/>
      <c r="H63" s="119"/>
      <c r="I63" s="117"/>
      <c r="J63" s="264"/>
      <c r="K63" s="264"/>
      <c r="L63" s="71"/>
      <c r="M63" s="71"/>
    </row>
    <row r="64" spans="2:13" ht="12">
      <c r="B64" s="71"/>
      <c r="C64" s="265" t="s">
        <v>21</v>
      </c>
      <c r="D64" s="265"/>
      <c r="E64" s="265"/>
      <c r="F64" s="265"/>
      <c r="G64" s="265"/>
      <c r="H64" s="265"/>
      <c r="I64" s="265"/>
      <c r="J64" s="265"/>
      <c r="K64" s="265"/>
      <c r="L64" s="71"/>
      <c r="M64" s="71"/>
    </row>
    <row r="65" spans="2:13" ht="12">
      <c r="B65" s="71"/>
      <c r="C65" s="116"/>
      <c r="D65" s="117"/>
      <c r="E65" s="264"/>
      <c r="F65" s="264"/>
      <c r="G65" s="71"/>
      <c r="H65" s="119"/>
      <c r="I65" s="266"/>
      <c r="J65" s="264"/>
      <c r="K65" s="264"/>
      <c r="L65" s="71"/>
      <c r="M65" s="71"/>
    </row>
    <row r="66" spans="2:13" ht="12">
      <c r="B66" s="71"/>
      <c r="C66" s="116"/>
      <c r="D66" s="117"/>
      <c r="E66" s="264"/>
      <c r="F66" s="264"/>
      <c r="G66" s="71"/>
      <c r="H66" s="119"/>
      <c r="I66" s="266"/>
      <c r="J66" s="264"/>
      <c r="K66" s="264"/>
      <c r="L66" s="71"/>
      <c r="M66" s="71"/>
    </row>
    <row r="67" spans="2:13" ht="15" customHeight="1">
      <c r="B67" s="71"/>
      <c r="C67" s="267"/>
      <c r="D67" s="122"/>
      <c r="E67" s="122"/>
      <c r="F67" s="264"/>
      <c r="G67" s="264"/>
      <c r="H67" s="122"/>
      <c r="I67" s="122"/>
      <c r="J67" s="69"/>
      <c r="K67" s="264"/>
      <c r="L67" s="71"/>
      <c r="M67" s="71"/>
    </row>
    <row r="68" spans="2:13" ht="15" customHeight="1">
      <c r="B68" s="71"/>
      <c r="C68" s="66"/>
      <c r="D68" s="67"/>
      <c r="E68" s="67"/>
      <c r="F68" s="268"/>
      <c r="G68" s="268"/>
      <c r="H68" s="67"/>
      <c r="I68" s="67"/>
      <c r="J68" s="69"/>
      <c r="K68" s="264"/>
      <c r="L68" s="71"/>
      <c r="M68" s="71"/>
    </row>
    <row r="69" s="71" customFormat="1" ht="30" customHeight="1"/>
    <row r="70" ht="12"/>
    <row r="71" ht="12"/>
    <row r="72" ht="12"/>
  </sheetData>
  <sheetProtection/>
  <mergeCells count="68">
    <mergeCell ref="H59:I59"/>
    <mergeCell ref="H61:I61"/>
    <mergeCell ref="C64:K64"/>
    <mergeCell ref="H50:I50"/>
    <mergeCell ref="H51:I51"/>
    <mergeCell ref="H52:I52"/>
    <mergeCell ref="H54:I54"/>
    <mergeCell ref="H56:I56"/>
    <mergeCell ref="H57:I57"/>
    <mergeCell ref="H42:I42"/>
    <mergeCell ref="H43:I43"/>
    <mergeCell ref="H44:I44"/>
    <mergeCell ref="H46:I46"/>
    <mergeCell ref="H48:I48"/>
    <mergeCell ref="H49:I49"/>
    <mergeCell ref="C35:D35"/>
    <mergeCell ref="H36:I36"/>
    <mergeCell ref="C37:D37"/>
    <mergeCell ref="H38:I38"/>
    <mergeCell ref="C39:D39"/>
    <mergeCell ref="H40:I40"/>
    <mergeCell ref="C31:D31"/>
    <mergeCell ref="H31:I31"/>
    <mergeCell ref="C32:D32"/>
    <mergeCell ref="H32:I32"/>
    <mergeCell ref="C33:D33"/>
    <mergeCell ref="C34:D34"/>
    <mergeCell ref="H34:I34"/>
    <mergeCell ref="C28:D28"/>
    <mergeCell ref="H28:I28"/>
    <mergeCell ref="C29:D29"/>
    <mergeCell ref="H29:I29"/>
    <mergeCell ref="C30:D30"/>
    <mergeCell ref="H30:I30"/>
    <mergeCell ref="H21:I21"/>
    <mergeCell ref="C22:D22"/>
    <mergeCell ref="H23:I23"/>
    <mergeCell ref="C25:D25"/>
    <mergeCell ref="H25:I25"/>
    <mergeCell ref="C27:D27"/>
    <mergeCell ref="H27:I27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C10:D10"/>
    <mergeCell ref="H10:I10"/>
    <mergeCell ref="C12:D12"/>
    <mergeCell ref="H12:I12"/>
    <mergeCell ref="C14:D14"/>
    <mergeCell ref="H14:I14"/>
    <mergeCell ref="D1:J1"/>
    <mergeCell ref="D2:J2"/>
    <mergeCell ref="D3:J3"/>
    <mergeCell ref="D4:J4"/>
    <mergeCell ref="D5:J5"/>
    <mergeCell ref="B7:B8"/>
    <mergeCell ref="C7:D8"/>
    <mergeCell ref="G7:G8"/>
    <mergeCell ref="H7:I8"/>
  </mergeCells>
  <printOptions horizontalCentered="1"/>
  <pageMargins left="0.31496062992125984" right="0.31496062992125984" top="0.5511811023622047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9"/>
  <sheetViews>
    <sheetView showGridLines="0" workbookViewId="0" topLeftCell="A1">
      <selection activeCell="A1" sqref="A1"/>
    </sheetView>
  </sheetViews>
  <sheetFormatPr defaultColWidth="0" defaultRowHeight="15" customHeight="1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59"/>
      <c r="C2" s="125"/>
      <c r="D2" s="126" t="s">
        <v>22</v>
      </c>
      <c r="E2" s="126"/>
      <c r="F2" s="125"/>
      <c r="G2" s="125"/>
      <c r="H2" s="125"/>
    </row>
    <row r="3" spans="3:8" ht="15">
      <c r="C3" s="127"/>
      <c r="D3" s="126" t="s">
        <v>23</v>
      </c>
      <c r="E3" s="126"/>
      <c r="F3" s="125"/>
      <c r="G3" s="125"/>
      <c r="H3" s="127"/>
    </row>
    <row r="4" spans="3:8" ht="15">
      <c r="C4" s="127"/>
      <c r="D4" s="126" t="s">
        <v>57</v>
      </c>
      <c r="E4" s="126"/>
      <c r="F4" s="125"/>
      <c r="G4" s="125"/>
      <c r="H4" s="127"/>
    </row>
    <row r="5" spans="3:8" ht="15">
      <c r="C5" s="127"/>
      <c r="D5" s="126" t="s">
        <v>58</v>
      </c>
      <c r="E5" s="126"/>
      <c r="F5" s="125"/>
      <c r="G5" s="125"/>
      <c r="H5" s="127"/>
    </row>
    <row r="6" spans="2:8" ht="15">
      <c r="B6" s="128"/>
      <c r="C6" s="128"/>
      <c r="D6" s="126" t="s">
        <v>1</v>
      </c>
      <c r="E6" s="126"/>
      <c r="F6" s="129"/>
      <c r="G6" s="129"/>
      <c r="H6" s="59"/>
    </row>
    <row r="7" spans="2:8" ht="11.25" customHeight="1">
      <c r="B7" s="130"/>
      <c r="C7" s="130"/>
      <c r="D7" s="130"/>
      <c r="E7" s="131"/>
      <c r="F7" s="131"/>
      <c r="G7" s="132"/>
      <c r="H7" s="59"/>
    </row>
    <row r="8" spans="2:12" ht="15">
      <c r="B8" s="133"/>
      <c r="C8" s="134" t="s">
        <v>28</v>
      </c>
      <c r="D8" s="134"/>
      <c r="E8" s="135">
        <v>2020</v>
      </c>
      <c r="F8" s="135">
        <v>2019</v>
      </c>
      <c r="G8" s="136"/>
      <c r="H8" s="137"/>
      <c r="I8" s="138"/>
      <c r="J8" s="139">
        <v>2020</v>
      </c>
      <c r="K8" s="139">
        <v>2019</v>
      </c>
      <c r="L8" s="140"/>
    </row>
    <row r="9" spans="2:8" ht="11.25" customHeight="1">
      <c r="B9" s="27"/>
      <c r="C9" s="141"/>
      <c r="D9" s="141"/>
      <c r="E9" s="142"/>
      <c r="F9" s="142"/>
      <c r="G9" s="59"/>
      <c r="H9" s="143"/>
    </row>
    <row r="10" spans="2:8" ht="15">
      <c r="B10" s="144"/>
      <c r="C10" s="145" t="s">
        <v>59</v>
      </c>
      <c r="D10" s="145"/>
      <c r="E10" s="146"/>
      <c r="F10" s="146"/>
      <c r="G10" s="36"/>
      <c r="H10" s="143"/>
    </row>
    <row r="11" spans="2:8" ht="15">
      <c r="B11" s="147"/>
      <c r="C11" s="148" t="s">
        <v>60</v>
      </c>
      <c r="D11" s="148"/>
      <c r="E11" s="149">
        <f>E12+E13+E14+E15+E16+E17+E18</f>
        <v>234978701.78</v>
      </c>
      <c r="F11" s="149">
        <f>SUM(F12:F18)</f>
        <v>0</v>
      </c>
      <c r="G11" s="36"/>
      <c r="H11" s="32"/>
    </row>
    <row r="12" spans="2:8" ht="15">
      <c r="B12" s="150"/>
      <c r="C12" s="151" t="s">
        <v>61</v>
      </c>
      <c r="D12" s="151"/>
      <c r="E12" s="152">
        <v>131442636.38</v>
      </c>
      <c r="F12" s="152">
        <v>0</v>
      </c>
      <c r="G12" s="36"/>
      <c r="H12" s="32"/>
    </row>
    <row r="13" spans="2:8" ht="15">
      <c r="B13" s="150"/>
      <c r="C13" s="151" t="s">
        <v>62</v>
      </c>
      <c r="D13" s="151"/>
      <c r="E13" s="152">
        <v>0</v>
      </c>
      <c r="F13" s="152">
        <v>0</v>
      </c>
      <c r="G13" s="36"/>
      <c r="H13" s="32"/>
    </row>
    <row r="14" spans="2:8" ht="15">
      <c r="B14" s="150"/>
      <c r="C14" s="151" t="s">
        <v>63</v>
      </c>
      <c r="D14" s="151"/>
      <c r="E14" s="152">
        <v>0</v>
      </c>
      <c r="F14" s="152">
        <v>0</v>
      </c>
      <c r="G14" s="36"/>
      <c r="H14" s="32"/>
    </row>
    <row r="15" spans="2:8" ht="15">
      <c r="B15" s="150"/>
      <c r="C15" s="151" t="s">
        <v>64</v>
      </c>
      <c r="D15" s="151"/>
      <c r="E15" s="152">
        <v>78577681.7</v>
      </c>
      <c r="F15" s="152">
        <v>0</v>
      </c>
      <c r="G15" s="36"/>
      <c r="H15" s="32"/>
    </row>
    <row r="16" spans="2:8" ht="15">
      <c r="B16" s="150"/>
      <c r="C16" s="151" t="s">
        <v>65</v>
      </c>
      <c r="D16" s="151"/>
      <c r="E16" s="152">
        <v>5152078.18</v>
      </c>
      <c r="F16" s="152">
        <v>0</v>
      </c>
      <c r="G16" s="36"/>
      <c r="H16" s="32"/>
    </row>
    <row r="17" spans="2:8" ht="15">
      <c r="B17" s="150"/>
      <c r="C17" s="151" t="s">
        <v>66</v>
      </c>
      <c r="D17" s="151"/>
      <c r="E17" s="152">
        <v>19806305.52</v>
      </c>
      <c r="F17" s="152">
        <v>0</v>
      </c>
      <c r="G17" s="36"/>
      <c r="H17" s="32"/>
    </row>
    <row r="18" spans="2:8" ht="15">
      <c r="B18" s="150"/>
      <c r="C18" s="151" t="s">
        <v>67</v>
      </c>
      <c r="D18" s="151"/>
      <c r="E18" s="152">
        <v>0</v>
      </c>
      <c r="F18" s="152">
        <v>0</v>
      </c>
      <c r="G18" s="36"/>
      <c r="H18" s="32"/>
    </row>
    <row r="19" spans="2:8" ht="15">
      <c r="B19" s="150"/>
      <c r="C19" s="153"/>
      <c r="D19" s="153"/>
      <c r="E19" s="152"/>
      <c r="F19" s="152"/>
      <c r="G19" s="36"/>
      <c r="H19" s="32"/>
    </row>
    <row r="20" spans="2:8" ht="48" customHeight="1">
      <c r="B20" s="147"/>
      <c r="C20" s="148" t="s">
        <v>68</v>
      </c>
      <c r="D20" s="148"/>
      <c r="E20" s="149">
        <f>SUM(E21:E22)</f>
        <v>1218864157.56</v>
      </c>
      <c r="F20" s="149">
        <f>SUM(F21:F22)</f>
        <v>0</v>
      </c>
      <c r="G20" s="36"/>
      <c r="H20" s="32"/>
    </row>
    <row r="21" spans="2:8" ht="24.75" customHeight="1">
      <c r="B21" s="150"/>
      <c r="C21" s="151" t="s">
        <v>69</v>
      </c>
      <c r="D21" s="151"/>
      <c r="E21" s="154">
        <v>1218864157.56</v>
      </c>
      <c r="F21" s="154">
        <v>0</v>
      </c>
      <c r="G21" s="36"/>
      <c r="H21" s="32"/>
    </row>
    <row r="22" spans="2:8" ht="24.75" customHeight="1">
      <c r="B22" s="150"/>
      <c r="C22" s="151" t="s">
        <v>70</v>
      </c>
      <c r="D22" s="151"/>
      <c r="E22" s="152">
        <v>0</v>
      </c>
      <c r="F22" s="152">
        <v>0</v>
      </c>
      <c r="G22" s="36"/>
      <c r="H22" s="32"/>
    </row>
    <row r="23" spans="2:8" ht="15">
      <c r="B23" s="147"/>
      <c r="C23" s="155"/>
      <c r="D23" s="33"/>
      <c r="E23" s="156"/>
      <c r="F23" s="156"/>
      <c r="G23" s="36"/>
      <c r="H23" s="32"/>
    </row>
    <row r="24" spans="2:8" ht="15">
      <c r="B24" s="150"/>
      <c r="C24" s="148" t="s">
        <v>71</v>
      </c>
      <c r="D24" s="148"/>
      <c r="E24" s="149">
        <f>SUM(E25:E29)</f>
        <v>0</v>
      </c>
      <c r="F24" s="149">
        <f>SUM(F25:F29)</f>
        <v>0</v>
      </c>
      <c r="G24" s="36"/>
      <c r="H24" s="32"/>
    </row>
    <row r="25" spans="2:8" ht="15">
      <c r="B25" s="150"/>
      <c r="C25" s="151" t="s">
        <v>72</v>
      </c>
      <c r="D25" s="151"/>
      <c r="E25" s="152">
        <v>0</v>
      </c>
      <c r="F25" s="152">
        <v>0</v>
      </c>
      <c r="G25" s="36"/>
      <c r="H25" s="32"/>
    </row>
    <row r="26" spans="2:8" ht="15">
      <c r="B26" s="150"/>
      <c r="C26" s="151" t="s">
        <v>73</v>
      </c>
      <c r="D26" s="151"/>
      <c r="E26" s="152">
        <v>0</v>
      </c>
      <c r="F26" s="152">
        <v>0</v>
      </c>
      <c r="G26" s="36"/>
      <c r="H26" s="32"/>
    </row>
    <row r="27" spans="2:8" ht="27" customHeight="1">
      <c r="B27" s="150"/>
      <c r="C27" s="151" t="s">
        <v>74</v>
      </c>
      <c r="D27" s="151"/>
      <c r="E27" s="152">
        <v>0</v>
      </c>
      <c r="F27" s="152">
        <v>0</v>
      </c>
      <c r="G27" s="36"/>
      <c r="H27" s="32"/>
    </row>
    <row r="28" spans="2:8" ht="15">
      <c r="B28" s="150"/>
      <c r="C28" s="151" t="s">
        <v>75</v>
      </c>
      <c r="D28" s="151"/>
      <c r="E28" s="152">
        <v>0</v>
      </c>
      <c r="F28" s="152">
        <v>0</v>
      </c>
      <c r="G28" s="36"/>
      <c r="H28" s="32"/>
    </row>
    <row r="29" spans="2:8" ht="15">
      <c r="B29" s="150"/>
      <c r="C29" s="151" t="s">
        <v>76</v>
      </c>
      <c r="D29" s="151"/>
      <c r="E29" s="152">
        <v>0</v>
      </c>
      <c r="F29" s="152">
        <v>0</v>
      </c>
      <c r="G29" s="36"/>
      <c r="H29" s="32"/>
    </row>
    <row r="30" spans="2:8" ht="15">
      <c r="B30" s="147"/>
      <c r="C30" s="155"/>
      <c r="D30" s="42"/>
      <c r="E30" s="146"/>
      <c r="F30" s="146"/>
      <c r="G30" s="36"/>
      <c r="H30" s="32"/>
    </row>
    <row r="31" spans="2:8" ht="15">
      <c r="B31" s="157"/>
      <c r="C31" s="158" t="s">
        <v>77</v>
      </c>
      <c r="D31" s="158"/>
      <c r="E31" s="159">
        <f>E11+E20+E24</f>
        <v>1453842859.34</v>
      </c>
      <c r="F31" s="159">
        <f>F11+F20+F24</f>
        <v>0</v>
      </c>
      <c r="G31" s="160"/>
      <c r="H31" s="32"/>
    </row>
    <row r="32" spans="2:8" ht="15">
      <c r="B32" s="147"/>
      <c r="C32" s="158"/>
      <c r="D32" s="158"/>
      <c r="E32" s="146"/>
      <c r="F32" s="146"/>
      <c r="G32" s="36"/>
      <c r="H32" s="32"/>
    </row>
    <row r="33" spans="2:8" ht="15">
      <c r="B33" s="27"/>
      <c r="C33" s="145" t="s">
        <v>78</v>
      </c>
      <c r="D33" s="145"/>
      <c r="E33" s="146"/>
      <c r="F33" s="146"/>
      <c r="H33" s="32"/>
    </row>
    <row r="34" spans="2:8" ht="15">
      <c r="B34" s="27"/>
      <c r="C34" s="145" t="s">
        <v>79</v>
      </c>
      <c r="D34" s="145"/>
      <c r="E34" s="149">
        <f>SUM(E35:E37)</f>
        <v>984717298.8599999</v>
      </c>
      <c r="F34" s="149">
        <f>SUM(F35:F37)</f>
        <v>0</v>
      </c>
      <c r="H34" s="32"/>
    </row>
    <row r="35" spans="2:8" ht="15">
      <c r="B35" s="27"/>
      <c r="C35" s="151" t="s">
        <v>80</v>
      </c>
      <c r="D35" s="151"/>
      <c r="E35" s="152">
        <v>789825008.78</v>
      </c>
      <c r="F35" s="152">
        <v>0</v>
      </c>
      <c r="H35" s="32"/>
    </row>
    <row r="36" spans="2:8" ht="15">
      <c r="B36" s="27"/>
      <c r="C36" s="151" t="s">
        <v>81</v>
      </c>
      <c r="D36" s="151"/>
      <c r="E36" s="152">
        <v>67713862.8</v>
      </c>
      <c r="F36" s="152">
        <v>0</v>
      </c>
      <c r="H36" s="32"/>
    </row>
    <row r="37" spans="2:8" ht="15">
      <c r="B37" s="27"/>
      <c r="C37" s="151" t="s">
        <v>82</v>
      </c>
      <c r="D37" s="151"/>
      <c r="E37" s="152">
        <v>127178427.28</v>
      </c>
      <c r="F37" s="152">
        <v>0</v>
      </c>
      <c r="H37" s="32"/>
    </row>
    <row r="38" spans="2:8" ht="15">
      <c r="B38" s="27"/>
      <c r="C38" s="155"/>
      <c r="D38" s="33"/>
      <c r="E38" s="156"/>
      <c r="F38" s="156"/>
      <c r="H38" s="32"/>
    </row>
    <row r="39" spans="2:8" ht="15">
      <c r="B39" s="27"/>
      <c r="C39" s="145" t="s">
        <v>83</v>
      </c>
      <c r="D39" s="145"/>
      <c r="E39" s="149">
        <f>SUM(E40:E48)</f>
        <v>243716398.43</v>
      </c>
      <c r="F39" s="149">
        <f>SUM(F40:F48)</f>
        <v>0</v>
      </c>
      <c r="H39" s="32"/>
    </row>
    <row r="40" spans="2:8" ht="15">
      <c r="B40" s="27"/>
      <c r="C40" s="151" t="s">
        <v>84</v>
      </c>
      <c r="D40" s="151"/>
      <c r="E40" s="152">
        <v>2389316</v>
      </c>
      <c r="F40" s="152">
        <v>0</v>
      </c>
      <c r="H40" s="32"/>
    </row>
    <row r="41" spans="2:8" ht="15">
      <c r="B41" s="27"/>
      <c r="C41" s="151" t="s">
        <v>85</v>
      </c>
      <c r="D41" s="151"/>
      <c r="E41" s="152">
        <v>0</v>
      </c>
      <c r="F41" s="152">
        <v>0</v>
      </c>
      <c r="H41" s="32"/>
    </row>
    <row r="42" spans="2:8" ht="15">
      <c r="B42" s="27"/>
      <c r="C42" s="151" t="s">
        <v>86</v>
      </c>
      <c r="D42" s="151"/>
      <c r="E42" s="152">
        <v>38472700.5</v>
      </c>
      <c r="F42" s="152">
        <v>0</v>
      </c>
      <c r="H42" s="32"/>
    </row>
    <row r="43" spans="2:8" ht="15">
      <c r="B43" s="27"/>
      <c r="C43" s="151" t="s">
        <v>87</v>
      </c>
      <c r="D43" s="151"/>
      <c r="E43" s="152">
        <v>20232882.26</v>
      </c>
      <c r="F43" s="152">
        <v>0</v>
      </c>
      <c r="H43" s="32"/>
    </row>
    <row r="44" spans="2:8" ht="15">
      <c r="B44" s="27"/>
      <c r="C44" s="151" t="s">
        <v>88</v>
      </c>
      <c r="D44" s="151"/>
      <c r="E44" s="152">
        <v>182621499.67</v>
      </c>
      <c r="F44" s="152">
        <v>0</v>
      </c>
      <c r="H44" s="32"/>
    </row>
    <row r="45" spans="2:8" ht="15">
      <c r="B45" s="27"/>
      <c r="C45" s="151" t="s">
        <v>89</v>
      </c>
      <c r="D45" s="151"/>
      <c r="E45" s="152">
        <v>0</v>
      </c>
      <c r="F45" s="152">
        <v>0</v>
      </c>
      <c r="H45" s="32"/>
    </row>
    <row r="46" spans="2:8" ht="15">
      <c r="B46" s="27"/>
      <c r="C46" s="151" t="s">
        <v>90</v>
      </c>
      <c r="D46" s="151"/>
      <c r="E46" s="152">
        <v>0</v>
      </c>
      <c r="F46" s="152">
        <v>0</v>
      </c>
      <c r="H46" s="32"/>
    </row>
    <row r="47" spans="2:8" ht="15">
      <c r="B47" s="27"/>
      <c r="C47" s="151" t="s">
        <v>91</v>
      </c>
      <c r="D47" s="151"/>
      <c r="E47" s="152">
        <v>0</v>
      </c>
      <c r="F47" s="152">
        <v>0</v>
      </c>
      <c r="H47" s="32"/>
    </row>
    <row r="48" spans="2:8" ht="15">
      <c r="B48" s="27"/>
      <c r="C48" s="151" t="s">
        <v>92</v>
      </c>
      <c r="D48" s="151"/>
      <c r="E48" s="152">
        <v>0</v>
      </c>
      <c r="F48" s="152">
        <v>0</v>
      </c>
      <c r="H48" s="32"/>
    </row>
    <row r="49" spans="2:8" ht="15">
      <c r="B49" s="27"/>
      <c r="C49" s="155"/>
      <c r="D49" s="33"/>
      <c r="E49" s="156"/>
      <c r="F49" s="156"/>
      <c r="H49" s="32"/>
    </row>
    <row r="50" spans="2:8" ht="15">
      <c r="B50" s="27"/>
      <c r="C50" s="148" t="s">
        <v>93</v>
      </c>
      <c r="D50" s="148"/>
      <c r="E50" s="149">
        <f>SUM(E51:E53)</f>
        <v>42712961.53</v>
      </c>
      <c r="F50" s="149">
        <f>SUM(F51:F53)</f>
        <v>0</v>
      </c>
      <c r="H50" s="32"/>
    </row>
    <row r="51" spans="2:8" ht="15">
      <c r="B51" s="27"/>
      <c r="C51" s="151" t="s">
        <v>94</v>
      </c>
      <c r="D51" s="151"/>
      <c r="E51" s="152">
        <v>0</v>
      </c>
      <c r="F51" s="152">
        <v>0</v>
      </c>
      <c r="H51" s="32"/>
    </row>
    <row r="52" spans="2:8" ht="15">
      <c r="B52" s="27"/>
      <c r="C52" s="151" t="s">
        <v>95</v>
      </c>
      <c r="D52" s="151"/>
      <c r="E52" s="152">
        <v>0</v>
      </c>
      <c r="F52" s="152">
        <v>0</v>
      </c>
      <c r="H52" s="32"/>
    </row>
    <row r="53" spans="2:8" ht="15">
      <c r="B53" s="27"/>
      <c r="C53" s="151" t="s">
        <v>96</v>
      </c>
      <c r="D53" s="151"/>
      <c r="E53" s="152">
        <v>42712961.53</v>
      </c>
      <c r="F53" s="152">
        <v>0</v>
      </c>
      <c r="H53" s="32"/>
    </row>
    <row r="54" spans="2:8" ht="15">
      <c r="B54" s="27"/>
      <c r="C54" s="155"/>
      <c r="D54" s="33"/>
      <c r="E54" s="156"/>
      <c r="F54" s="156"/>
      <c r="H54" s="32"/>
    </row>
    <row r="55" spans="2:8" ht="15">
      <c r="B55" s="27"/>
      <c r="C55" s="145" t="s">
        <v>97</v>
      </c>
      <c r="D55" s="145"/>
      <c r="E55" s="161">
        <f>SUM(E56:E60)</f>
        <v>34009811.51</v>
      </c>
      <c r="F55" s="161">
        <f>SUM(F56:F60)</f>
        <v>0</v>
      </c>
      <c r="H55" s="32"/>
    </row>
    <row r="56" spans="2:8" ht="15">
      <c r="B56" s="27"/>
      <c r="C56" s="151" t="s">
        <v>98</v>
      </c>
      <c r="D56" s="151"/>
      <c r="E56" s="152">
        <v>34009811.51</v>
      </c>
      <c r="F56" s="152">
        <v>0</v>
      </c>
      <c r="H56" s="32"/>
    </row>
    <row r="57" spans="2:8" ht="15">
      <c r="B57" s="27"/>
      <c r="C57" s="151" t="s">
        <v>99</v>
      </c>
      <c r="D57" s="151"/>
      <c r="E57" s="152">
        <v>0</v>
      </c>
      <c r="F57" s="152">
        <v>0</v>
      </c>
      <c r="H57" s="32"/>
    </row>
    <row r="58" spans="2:8" ht="15">
      <c r="B58" s="27"/>
      <c r="C58" s="151" t="s">
        <v>100</v>
      </c>
      <c r="D58" s="151"/>
      <c r="E58" s="152">
        <v>0</v>
      </c>
      <c r="F58" s="152">
        <v>0</v>
      </c>
      <c r="G58" s="36"/>
      <c r="H58" s="32"/>
    </row>
    <row r="59" spans="2:8" ht="15">
      <c r="B59" s="27"/>
      <c r="C59" s="151" t="s">
        <v>101</v>
      </c>
      <c r="D59" s="151"/>
      <c r="E59" s="152">
        <v>0</v>
      </c>
      <c r="F59" s="152">
        <v>0</v>
      </c>
      <c r="G59" s="36"/>
      <c r="H59" s="32"/>
    </row>
    <row r="60" spans="2:8" ht="15">
      <c r="B60" s="27"/>
      <c r="C60" s="151" t="s">
        <v>102</v>
      </c>
      <c r="D60" s="151"/>
      <c r="E60" s="152">
        <v>0</v>
      </c>
      <c r="F60" s="152">
        <v>0</v>
      </c>
      <c r="G60" s="36"/>
      <c r="H60" s="32"/>
    </row>
    <row r="61" spans="2:8" ht="15">
      <c r="B61" s="27"/>
      <c r="C61" s="155"/>
      <c r="D61" s="33"/>
      <c r="E61" s="156"/>
      <c r="F61" s="156"/>
      <c r="G61" s="36"/>
      <c r="H61" s="32"/>
    </row>
    <row r="62" spans="2:8" ht="15">
      <c r="B62" s="27"/>
      <c r="C62" s="148" t="s">
        <v>103</v>
      </c>
      <c r="D62" s="148"/>
      <c r="E62" s="161">
        <f>SUM(E63:E68)</f>
        <v>0</v>
      </c>
      <c r="F62" s="161">
        <f>SUM(F63:F68)</f>
        <v>0</v>
      </c>
      <c r="G62" s="36"/>
      <c r="H62" s="32"/>
    </row>
    <row r="63" spans="2:8" ht="15">
      <c r="B63" s="27"/>
      <c r="C63" s="151" t="s">
        <v>104</v>
      </c>
      <c r="D63" s="151"/>
      <c r="E63" s="152">
        <v>0</v>
      </c>
      <c r="F63" s="152">
        <v>0</v>
      </c>
      <c r="G63" s="36"/>
      <c r="H63" s="32"/>
    </row>
    <row r="64" spans="2:8" ht="15">
      <c r="B64" s="27"/>
      <c r="C64" s="151" t="s">
        <v>105</v>
      </c>
      <c r="D64" s="151"/>
      <c r="E64" s="152">
        <v>0</v>
      </c>
      <c r="F64" s="152">
        <v>0</v>
      </c>
      <c r="G64" s="36"/>
      <c r="H64" s="32"/>
    </row>
    <row r="65" spans="2:8" ht="15">
      <c r="B65" s="27"/>
      <c r="C65" s="151" t="s">
        <v>106</v>
      </c>
      <c r="D65" s="151"/>
      <c r="E65" s="152">
        <v>0</v>
      </c>
      <c r="F65" s="152">
        <v>0</v>
      </c>
      <c r="G65" s="36"/>
      <c r="H65" s="32"/>
    </row>
    <row r="66" spans="2:8" ht="15">
      <c r="B66" s="27"/>
      <c r="C66" s="151" t="s">
        <v>107</v>
      </c>
      <c r="D66" s="151"/>
      <c r="E66" s="152">
        <v>0</v>
      </c>
      <c r="F66" s="152">
        <v>0</v>
      </c>
      <c r="G66" s="36"/>
      <c r="H66" s="32"/>
    </row>
    <row r="67" spans="2:8" ht="15">
      <c r="B67" s="27"/>
      <c r="C67" s="151" t="s">
        <v>108</v>
      </c>
      <c r="D67" s="151"/>
      <c r="E67" s="152">
        <v>0</v>
      </c>
      <c r="F67" s="152">
        <v>0</v>
      </c>
      <c r="G67" s="36"/>
      <c r="H67" s="32"/>
    </row>
    <row r="68" spans="2:8" ht="15">
      <c r="B68" s="27"/>
      <c r="C68" s="151" t="s">
        <v>109</v>
      </c>
      <c r="D68" s="151"/>
      <c r="E68" s="152">
        <v>0</v>
      </c>
      <c r="F68" s="152">
        <v>0</v>
      </c>
      <c r="G68" s="36"/>
      <c r="H68" s="32"/>
    </row>
    <row r="69" spans="2:8" ht="15">
      <c r="B69" s="27"/>
      <c r="C69" s="155"/>
      <c r="D69" s="33"/>
      <c r="E69" s="156"/>
      <c r="F69" s="156"/>
      <c r="G69" s="36"/>
      <c r="H69" s="32"/>
    </row>
    <row r="70" spans="2:8" ht="15">
      <c r="B70" s="27"/>
      <c r="C70" s="148" t="s">
        <v>110</v>
      </c>
      <c r="D70" s="148"/>
      <c r="E70" s="161">
        <f>E71</f>
        <v>0</v>
      </c>
      <c r="F70" s="161">
        <f>F71</f>
        <v>0</v>
      </c>
      <c r="G70" s="36"/>
      <c r="H70" s="32"/>
    </row>
    <row r="71" spans="2:8" ht="15">
      <c r="B71" s="27"/>
      <c r="C71" s="151" t="s">
        <v>111</v>
      </c>
      <c r="D71" s="151"/>
      <c r="E71" s="152">
        <v>0</v>
      </c>
      <c r="F71" s="152">
        <v>0</v>
      </c>
      <c r="G71" s="36"/>
      <c r="H71" s="32"/>
    </row>
    <row r="72" spans="2:8" ht="15">
      <c r="B72" s="27"/>
      <c r="C72" s="155"/>
      <c r="D72" s="33"/>
      <c r="E72" s="156"/>
      <c r="F72" s="156"/>
      <c r="G72" s="36"/>
      <c r="H72" s="32"/>
    </row>
    <row r="73" spans="2:8" ht="15">
      <c r="B73" s="27"/>
      <c r="C73" s="158" t="s">
        <v>112</v>
      </c>
      <c r="D73" s="158"/>
      <c r="E73" s="162">
        <f>E34+E39+E50+E55+E62+E70</f>
        <v>1305156470.33</v>
      </c>
      <c r="F73" s="162">
        <f>F34+F39+F50+F55+F62+F70</f>
        <v>0</v>
      </c>
      <c r="G73" s="36"/>
      <c r="H73" s="32"/>
    </row>
    <row r="74" spans="2:8" ht="15">
      <c r="B74" s="27"/>
      <c r="C74" s="163"/>
      <c r="D74" s="163"/>
      <c r="E74" s="156"/>
      <c r="F74" s="156"/>
      <c r="G74" s="36"/>
      <c r="H74" s="32"/>
    </row>
    <row r="75" spans="2:8" ht="15">
      <c r="B75" s="27"/>
      <c r="C75" s="164" t="s">
        <v>113</v>
      </c>
      <c r="D75" s="164"/>
      <c r="E75" s="162">
        <f>E31-E73</f>
        <v>148686389.01</v>
      </c>
      <c r="F75" s="162">
        <f>F31-F73</f>
        <v>0</v>
      </c>
      <c r="G75" s="36"/>
      <c r="H75" s="32"/>
    </row>
    <row r="76" spans="2:8" ht="15">
      <c r="B76" s="27"/>
      <c r="C76" s="36"/>
      <c r="D76" s="36"/>
      <c r="E76" s="36"/>
      <c r="F76" s="36"/>
      <c r="G76" s="36"/>
      <c r="H76" s="32"/>
    </row>
    <row r="77" spans="2:8" ht="15">
      <c r="B77" s="165"/>
      <c r="C77" s="166"/>
      <c r="D77" s="166"/>
      <c r="E77" s="166"/>
      <c r="F77" s="166"/>
      <c r="G77" s="166"/>
      <c r="H77" s="167"/>
    </row>
    <row r="78" spans="2:8" ht="8.25" customHeight="1">
      <c r="B78" s="59"/>
      <c r="C78" s="59"/>
      <c r="D78" s="59"/>
      <c r="E78" s="59"/>
      <c r="F78" s="59"/>
      <c r="G78" s="59"/>
      <c r="H78" s="59"/>
    </row>
    <row r="79" spans="2:8" ht="7.5" customHeight="1">
      <c r="B79" s="166"/>
      <c r="C79" s="168"/>
      <c r="D79" s="169"/>
      <c r="E79" s="170"/>
      <c r="F79" s="170"/>
      <c r="G79" s="166"/>
      <c r="H79" s="166"/>
    </row>
    <row r="80" spans="2:8" ht="15">
      <c r="B80" s="59"/>
      <c r="C80" s="33"/>
      <c r="D80" s="58"/>
      <c r="E80" s="171"/>
      <c r="F80" s="171"/>
      <c r="G80" s="59"/>
      <c r="H80" s="59"/>
    </row>
    <row r="81" spans="3:7" ht="15">
      <c r="C81" s="29" t="s">
        <v>21</v>
      </c>
      <c r="D81" s="29"/>
      <c r="E81" s="29"/>
      <c r="F81" s="29"/>
      <c r="G81" s="29"/>
    </row>
    <row r="82" spans="3:6" ht="15">
      <c r="C82" s="33"/>
      <c r="D82" s="58"/>
      <c r="E82" s="171"/>
      <c r="F82" s="171"/>
    </row>
    <row r="83" spans="3:6" ht="15">
      <c r="C83" s="33"/>
      <c r="D83" s="172"/>
      <c r="E83" s="172"/>
      <c r="F83" s="171"/>
    </row>
    <row r="84" spans="3:7" ht="15">
      <c r="C84" s="39"/>
      <c r="D84" s="173"/>
      <c r="E84" s="173"/>
      <c r="F84" s="171"/>
      <c r="G84" s="171"/>
    </row>
    <row r="85" spans="3:7" ht="15" customHeight="1">
      <c r="C85" s="174"/>
      <c r="D85" s="174"/>
      <c r="E85" s="174"/>
      <c r="F85" s="174"/>
      <c r="G85" s="58"/>
    </row>
    <row r="86" spans="3:8" ht="15" customHeight="1">
      <c r="C86" s="122"/>
      <c r="D86" s="122"/>
      <c r="E86" s="173"/>
      <c r="F86" s="122"/>
      <c r="G86" s="122"/>
      <c r="H86" s="122"/>
    </row>
    <row r="87" spans="3:8" ht="15" customHeight="1">
      <c r="C87" s="67"/>
      <c r="D87" s="67"/>
      <c r="E87" s="175"/>
      <c r="F87" s="67"/>
      <c r="G87" s="67"/>
      <c r="H87" s="67"/>
    </row>
    <row r="88" spans="5:8" ht="30" customHeight="1">
      <c r="E88" s="175"/>
      <c r="F88" s="175"/>
      <c r="G88" s="175"/>
      <c r="H88" s="175"/>
    </row>
    <row r="89" spans="3:8" ht="15">
      <c r="C89" s="176"/>
      <c r="D89" s="176"/>
      <c r="E89" s="177"/>
      <c r="F89" s="176"/>
      <c r="G89" s="176"/>
      <c r="H89" s="176"/>
    </row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5">
    <mergeCell ref="C73:D73"/>
    <mergeCell ref="C75:D75"/>
    <mergeCell ref="C81:G81"/>
    <mergeCell ref="C89:D89"/>
    <mergeCell ref="F89:H89"/>
    <mergeCell ref="C65:D65"/>
    <mergeCell ref="C66:D66"/>
    <mergeCell ref="C67:D67"/>
    <mergeCell ref="C68:D68"/>
    <mergeCell ref="C70:D70"/>
    <mergeCell ref="C71:D71"/>
    <mergeCell ref="C58:D58"/>
    <mergeCell ref="C59:D59"/>
    <mergeCell ref="C60:D60"/>
    <mergeCell ref="C62:D62"/>
    <mergeCell ref="C63:D63"/>
    <mergeCell ref="C64:D64"/>
    <mergeCell ref="C51:D51"/>
    <mergeCell ref="C52:D52"/>
    <mergeCell ref="C53:D53"/>
    <mergeCell ref="C55:D55"/>
    <mergeCell ref="C56:D56"/>
    <mergeCell ref="C57:D57"/>
    <mergeCell ref="C44:D44"/>
    <mergeCell ref="C45:D45"/>
    <mergeCell ref="C46:D46"/>
    <mergeCell ref="C47:D47"/>
    <mergeCell ref="C48:D48"/>
    <mergeCell ref="C50:D50"/>
    <mergeCell ref="C37:D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C35:D35"/>
    <mergeCell ref="C36:D36"/>
    <mergeCell ref="C24:D24"/>
    <mergeCell ref="C25:D25"/>
    <mergeCell ref="C26:D26"/>
    <mergeCell ref="C27:D27"/>
    <mergeCell ref="C28:D28"/>
    <mergeCell ref="C29:D29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D2:E2"/>
    <mergeCell ref="D3:E3"/>
    <mergeCell ref="D4:E4"/>
    <mergeCell ref="D5:E5"/>
    <mergeCell ref="D6:E6"/>
    <mergeCell ref="C8:D8"/>
  </mergeCells>
  <printOptions horizontalCentered="1"/>
  <pageMargins left="0.35433070866141736" right="0.31496062992125984" top="0.35433070866141736" bottom="0.35433070866141736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7"/>
  <sheetViews>
    <sheetView zoomScalePageLayoutView="0" workbookViewId="0" topLeftCell="A1">
      <selection activeCell="D1" sqref="D1"/>
    </sheetView>
  </sheetViews>
  <sheetFormatPr defaultColWidth="0" defaultRowHeight="15"/>
  <cols>
    <col min="1" max="1" width="3.421875" style="59" customWidth="1"/>
    <col min="2" max="3" width="3.7109375" style="59" customWidth="1"/>
    <col min="4" max="4" width="24.00390625" style="59" customWidth="1"/>
    <col min="5" max="5" width="22.8515625" style="59" customWidth="1"/>
    <col min="6" max="6" width="20.140625" style="59" customWidth="1"/>
    <col min="7" max="7" width="21.140625" style="36" customWidth="1"/>
    <col min="8" max="8" width="20.57421875" style="36" customWidth="1"/>
    <col min="9" max="9" width="4.140625" style="59" customWidth="1"/>
    <col min="10" max="10" width="3.57421875" style="59" customWidth="1"/>
    <col min="11" max="11" width="3.00390625" style="59" customWidth="1"/>
    <col min="12" max="16384" width="0" style="59" hidden="1" customWidth="1"/>
  </cols>
  <sheetData>
    <row r="2" spans="2:10" ht="12">
      <c r="B2" s="125"/>
      <c r="C2" s="125"/>
      <c r="D2" s="125"/>
      <c r="E2" s="126" t="s">
        <v>22</v>
      </c>
      <c r="F2" s="126"/>
      <c r="G2" s="126"/>
      <c r="H2" s="125"/>
      <c r="I2" s="125"/>
      <c r="J2" s="125"/>
    </row>
    <row r="3" spans="2:10" ht="12">
      <c r="B3" s="125"/>
      <c r="C3" s="125"/>
      <c r="D3" s="125"/>
      <c r="E3" s="126" t="s">
        <v>23</v>
      </c>
      <c r="F3" s="126"/>
      <c r="G3" s="126"/>
      <c r="H3" s="125"/>
      <c r="I3" s="125"/>
      <c r="J3" s="125"/>
    </row>
    <row r="4" spans="2:10" ht="12">
      <c r="B4" s="125"/>
      <c r="C4" s="125"/>
      <c r="D4" s="125"/>
      <c r="E4" s="126" t="s">
        <v>148</v>
      </c>
      <c r="F4" s="126"/>
      <c r="G4" s="126"/>
      <c r="H4" s="125"/>
      <c r="I4" s="125"/>
      <c r="J4" s="125"/>
    </row>
    <row r="5" spans="2:10" ht="12">
      <c r="B5" s="125"/>
      <c r="C5" s="125"/>
      <c r="D5" s="125"/>
      <c r="E5" s="126" t="s">
        <v>58</v>
      </c>
      <c r="F5" s="126"/>
      <c r="G5" s="126"/>
      <c r="H5" s="125"/>
      <c r="I5" s="125"/>
      <c r="J5" s="125"/>
    </row>
    <row r="6" spans="3:9" ht="12">
      <c r="C6" s="192"/>
      <c r="D6" s="193"/>
      <c r="E6" s="126" t="s">
        <v>1</v>
      </c>
      <c r="F6" s="126"/>
      <c r="G6" s="126"/>
      <c r="H6" s="128"/>
      <c r="I6" s="128"/>
    </row>
    <row r="7" spans="1:9" ht="7.5" customHeight="1">
      <c r="A7" s="194"/>
      <c r="B7" s="195"/>
      <c r="C7" s="195"/>
      <c r="D7" s="195"/>
      <c r="E7" s="179"/>
      <c r="F7" s="179"/>
      <c r="G7" s="179"/>
      <c r="H7" s="179"/>
      <c r="I7" s="179"/>
    </row>
    <row r="8" spans="1:16" ht="12">
      <c r="A8" s="196"/>
      <c r="B8" s="197" t="s">
        <v>28</v>
      </c>
      <c r="C8" s="198"/>
      <c r="D8" s="198"/>
      <c r="E8" s="198"/>
      <c r="F8" s="136"/>
      <c r="G8" s="135">
        <v>2020</v>
      </c>
      <c r="H8" s="135">
        <v>2019</v>
      </c>
      <c r="I8" s="135"/>
      <c r="J8" s="199"/>
      <c r="O8" s="59">
        <v>2020</v>
      </c>
      <c r="P8" s="59">
        <v>2019</v>
      </c>
    </row>
    <row r="9" spans="2:10" ht="3" customHeight="1">
      <c r="B9" s="27"/>
      <c r="D9" s="141"/>
      <c r="E9" s="141"/>
      <c r="F9" s="141"/>
      <c r="G9" s="200"/>
      <c r="H9" s="200"/>
      <c r="J9" s="143"/>
    </row>
    <row r="10" spans="1:10" ht="12">
      <c r="A10" s="36"/>
      <c r="B10" s="201" t="s">
        <v>149</v>
      </c>
      <c r="C10" s="202"/>
      <c r="D10" s="202"/>
      <c r="E10" s="202"/>
      <c r="F10" s="202"/>
      <c r="G10" s="200"/>
      <c r="H10" s="200"/>
      <c r="I10" s="36"/>
      <c r="J10" s="143"/>
    </row>
    <row r="11" spans="1:10" ht="5.25" customHeight="1">
      <c r="A11" s="36"/>
      <c r="B11" s="180"/>
      <c r="C11" s="181"/>
      <c r="D11" s="36"/>
      <c r="E11" s="181"/>
      <c r="F11" s="181"/>
      <c r="G11" s="200"/>
      <c r="H11" s="200"/>
      <c r="I11" s="36"/>
      <c r="J11" s="143"/>
    </row>
    <row r="12" spans="1:10" ht="12">
      <c r="A12" s="36"/>
      <c r="B12" s="180"/>
      <c r="C12" s="202" t="s">
        <v>115</v>
      </c>
      <c r="D12" s="202"/>
      <c r="E12" s="202"/>
      <c r="F12" s="202"/>
      <c r="G12" s="203">
        <f>SUM(G13:G23)</f>
        <v>1453842859.34</v>
      </c>
      <c r="H12" s="203">
        <f>SUM(H13:H23)</f>
        <v>1408756615.6499999</v>
      </c>
      <c r="I12" s="36"/>
      <c r="J12" s="143"/>
    </row>
    <row r="13" spans="1:10" ht="12">
      <c r="A13" s="36"/>
      <c r="B13" s="180"/>
      <c r="C13" s="181"/>
      <c r="D13" s="204" t="s">
        <v>61</v>
      </c>
      <c r="E13" s="204"/>
      <c r="F13" s="204"/>
      <c r="G13" s="205">
        <v>131442636.38</v>
      </c>
      <c r="H13" s="205">
        <v>105995628.67</v>
      </c>
      <c r="I13" s="36"/>
      <c r="J13" s="143"/>
    </row>
    <row r="14" spans="1:10" ht="12">
      <c r="A14" s="36"/>
      <c r="B14" s="180"/>
      <c r="C14" s="181"/>
      <c r="D14" s="204" t="s">
        <v>150</v>
      </c>
      <c r="E14" s="204"/>
      <c r="F14" s="204"/>
      <c r="G14" s="205">
        <v>0</v>
      </c>
      <c r="H14" s="205">
        <v>0</v>
      </c>
      <c r="I14" s="36"/>
      <c r="J14" s="143"/>
    </row>
    <row r="15" spans="1:10" ht="12">
      <c r="A15" s="36"/>
      <c r="B15" s="180"/>
      <c r="C15" s="206"/>
      <c r="D15" s="204" t="s">
        <v>151</v>
      </c>
      <c r="E15" s="204"/>
      <c r="F15" s="204"/>
      <c r="G15" s="205">
        <v>0</v>
      </c>
      <c r="H15" s="205">
        <v>927486.86</v>
      </c>
      <c r="I15" s="36"/>
      <c r="J15" s="143"/>
    </row>
    <row r="16" spans="1:10" ht="12">
      <c r="A16" s="36"/>
      <c r="B16" s="180"/>
      <c r="C16" s="206"/>
      <c r="D16" s="204" t="s">
        <v>64</v>
      </c>
      <c r="E16" s="204"/>
      <c r="F16" s="204"/>
      <c r="G16" s="205">
        <v>78577681.7</v>
      </c>
      <c r="H16" s="205">
        <v>72574915.98</v>
      </c>
      <c r="I16" s="36"/>
      <c r="J16" s="143"/>
    </row>
    <row r="17" spans="1:10" ht="12">
      <c r="A17" s="36"/>
      <c r="B17" s="180"/>
      <c r="C17" s="206"/>
      <c r="D17" s="204" t="s">
        <v>65</v>
      </c>
      <c r="E17" s="204"/>
      <c r="F17" s="204"/>
      <c r="G17" s="205">
        <v>5152078.18</v>
      </c>
      <c r="H17" s="205">
        <v>4111312.9</v>
      </c>
      <c r="I17" s="36"/>
      <c r="J17" s="143"/>
    </row>
    <row r="18" spans="1:10" ht="12" customHeight="1">
      <c r="A18" s="36"/>
      <c r="B18" s="180"/>
      <c r="C18" s="206"/>
      <c r="D18" s="204" t="s">
        <v>66</v>
      </c>
      <c r="E18" s="204"/>
      <c r="F18" s="204"/>
      <c r="G18" s="205">
        <v>19806305.52</v>
      </c>
      <c r="H18" s="205">
        <v>26199354.72</v>
      </c>
      <c r="I18" s="36"/>
      <c r="J18" s="143"/>
    </row>
    <row r="19" spans="1:10" ht="12" customHeight="1">
      <c r="A19" s="36"/>
      <c r="B19" s="180"/>
      <c r="C19" s="206"/>
      <c r="D19" s="204" t="s">
        <v>152</v>
      </c>
      <c r="E19" s="204"/>
      <c r="F19" s="204"/>
      <c r="G19" s="205">
        <v>0</v>
      </c>
      <c r="H19" s="205">
        <v>0</v>
      </c>
      <c r="I19" s="36"/>
      <c r="J19" s="143"/>
    </row>
    <row r="20" spans="1:10" ht="24.75" customHeight="1">
      <c r="A20" s="36"/>
      <c r="B20" s="180"/>
      <c r="C20" s="206"/>
      <c r="D20" s="204" t="s">
        <v>153</v>
      </c>
      <c r="E20" s="204"/>
      <c r="F20" s="204"/>
      <c r="G20" s="205">
        <v>1218864157.56</v>
      </c>
      <c r="H20" s="205">
        <v>1144863010.32</v>
      </c>
      <c r="I20" s="36"/>
      <c r="J20" s="143"/>
    </row>
    <row r="21" spans="1:10" ht="23.25" customHeight="1">
      <c r="A21" s="36"/>
      <c r="B21" s="180"/>
      <c r="C21" s="181"/>
      <c r="D21" s="204" t="s">
        <v>70</v>
      </c>
      <c r="E21" s="204"/>
      <c r="F21" s="204"/>
      <c r="G21" s="205">
        <v>0</v>
      </c>
      <c r="H21" s="205">
        <v>0</v>
      </c>
      <c r="I21" s="36"/>
      <c r="J21" s="143"/>
    </row>
    <row r="22" spans="1:10" ht="12" customHeight="1">
      <c r="A22" s="36"/>
      <c r="B22" s="180"/>
      <c r="C22" s="206"/>
      <c r="D22" s="204" t="s">
        <v>154</v>
      </c>
      <c r="E22" s="204"/>
      <c r="F22" s="204"/>
      <c r="G22" s="205">
        <v>0</v>
      </c>
      <c r="H22" s="205">
        <v>54084906.2</v>
      </c>
      <c r="I22" s="36"/>
      <c r="J22" s="143"/>
    </row>
    <row r="23" spans="1:10" ht="5.25" customHeight="1">
      <c r="A23" s="36"/>
      <c r="B23" s="180"/>
      <c r="C23" s="181"/>
      <c r="D23" s="204"/>
      <c r="E23" s="204"/>
      <c r="F23" s="207"/>
      <c r="G23" s="205"/>
      <c r="H23" s="205"/>
      <c r="I23" s="36"/>
      <c r="J23" s="143"/>
    </row>
    <row r="24" spans="1:10" ht="12">
      <c r="A24" s="36"/>
      <c r="B24" s="180"/>
      <c r="C24" s="202" t="s">
        <v>116</v>
      </c>
      <c r="D24" s="202"/>
      <c r="E24" s="202"/>
      <c r="F24" s="202"/>
      <c r="G24" s="203">
        <f>SUM(G25:G40)</f>
        <v>1295091835.6499999</v>
      </c>
      <c r="H24" s="203">
        <f>SUM(H25:H40)</f>
        <v>1274853581.4599998</v>
      </c>
      <c r="I24" s="36"/>
      <c r="J24" s="143"/>
    </row>
    <row r="25" spans="1:10" ht="12">
      <c r="A25" s="36"/>
      <c r="B25" s="180"/>
      <c r="C25" s="208"/>
      <c r="D25" s="204" t="s">
        <v>155</v>
      </c>
      <c r="E25" s="204"/>
      <c r="F25" s="204"/>
      <c r="G25" s="205">
        <v>785024419.36</v>
      </c>
      <c r="H25" s="205">
        <v>789504598.92</v>
      </c>
      <c r="I25" s="36"/>
      <c r="J25" s="143"/>
    </row>
    <row r="26" spans="1:10" ht="12">
      <c r="A26" s="36"/>
      <c r="B26" s="180"/>
      <c r="C26" s="208"/>
      <c r="D26" s="204" t="s">
        <v>81</v>
      </c>
      <c r="E26" s="204"/>
      <c r="F26" s="204"/>
      <c r="G26" s="205">
        <v>67336932.16</v>
      </c>
      <c r="H26" s="205">
        <v>73400623.93</v>
      </c>
      <c r="I26" s="36"/>
      <c r="J26" s="143"/>
    </row>
    <row r="27" spans="1:10" ht="12">
      <c r="A27" s="36"/>
      <c r="B27" s="180"/>
      <c r="C27" s="208"/>
      <c r="D27" s="204" t="s">
        <v>82</v>
      </c>
      <c r="E27" s="204"/>
      <c r="F27" s="204"/>
      <c r="G27" s="205">
        <v>124280477.64</v>
      </c>
      <c r="H27" s="205">
        <v>219341078.52</v>
      </c>
      <c r="I27" s="36"/>
      <c r="J27" s="143"/>
    </row>
    <row r="28" spans="1:10" ht="12">
      <c r="A28" s="36"/>
      <c r="B28" s="180"/>
      <c r="C28" s="181"/>
      <c r="D28" s="204" t="s">
        <v>84</v>
      </c>
      <c r="E28" s="204"/>
      <c r="F28" s="204"/>
      <c r="G28" s="205">
        <v>2389316</v>
      </c>
      <c r="H28" s="205">
        <v>0</v>
      </c>
      <c r="I28" s="36"/>
      <c r="J28" s="143"/>
    </row>
    <row r="29" spans="1:10" ht="12">
      <c r="A29" s="36"/>
      <c r="B29" s="180"/>
      <c r="C29" s="208"/>
      <c r="D29" s="204" t="s">
        <v>156</v>
      </c>
      <c r="E29" s="204"/>
      <c r="F29" s="204"/>
      <c r="G29" s="205">
        <v>0</v>
      </c>
      <c r="H29" s="205">
        <v>0</v>
      </c>
      <c r="I29" s="36"/>
      <c r="J29" s="143"/>
    </row>
    <row r="30" spans="1:10" ht="12">
      <c r="A30" s="36"/>
      <c r="B30" s="180"/>
      <c r="C30" s="208"/>
      <c r="D30" s="204" t="s">
        <v>157</v>
      </c>
      <c r="E30" s="204"/>
      <c r="F30" s="204"/>
      <c r="G30" s="205">
        <v>37347700.5</v>
      </c>
      <c r="H30" s="205">
        <v>61394322.7</v>
      </c>
      <c r="I30" s="36"/>
      <c r="J30" s="143"/>
    </row>
    <row r="31" spans="1:10" ht="12">
      <c r="A31" s="36"/>
      <c r="B31" s="180"/>
      <c r="C31" s="208"/>
      <c r="D31" s="204" t="s">
        <v>87</v>
      </c>
      <c r="E31" s="204"/>
      <c r="F31" s="204"/>
      <c r="G31" s="205">
        <v>19617202.26</v>
      </c>
      <c r="H31" s="205">
        <v>17910791.85</v>
      </c>
      <c r="I31" s="36"/>
      <c r="J31" s="143"/>
    </row>
    <row r="32" spans="1:10" ht="12">
      <c r="A32" s="36"/>
      <c r="B32" s="180"/>
      <c r="C32" s="208"/>
      <c r="D32" s="204" t="s">
        <v>88</v>
      </c>
      <c r="E32" s="204"/>
      <c r="F32" s="204"/>
      <c r="G32" s="205">
        <v>181412947.51</v>
      </c>
      <c r="H32" s="205">
        <v>106017416.76</v>
      </c>
      <c r="I32" s="36"/>
      <c r="J32" s="143"/>
    </row>
    <row r="33" spans="1:10" ht="12">
      <c r="A33" s="36"/>
      <c r="B33" s="180"/>
      <c r="C33" s="208"/>
      <c r="D33" s="204" t="s">
        <v>89</v>
      </c>
      <c r="E33" s="204"/>
      <c r="F33" s="204"/>
      <c r="G33" s="205">
        <v>0</v>
      </c>
      <c r="H33" s="205">
        <v>0</v>
      </c>
      <c r="I33" s="36"/>
      <c r="J33" s="143"/>
    </row>
    <row r="34" spans="1:10" ht="12">
      <c r="A34" s="36"/>
      <c r="B34" s="180"/>
      <c r="C34" s="208"/>
      <c r="D34" s="204" t="s">
        <v>90</v>
      </c>
      <c r="E34" s="204"/>
      <c r="F34" s="204"/>
      <c r="G34" s="205">
        <v>0</v>
      </c>
      <c r="H34" s="205">
        <v>0</v>
      </c>
      <c r="I34" s="36"/>
      <c r="J34" s="143"/>
    </row>
    <row r="35" spans="1:10" ht="12">
      <c r="A35" s="36"/>
      <c r="B35" s="180"/>
      <c r="C35" s="208"/>
      <c r="D35" s="204" t="s">
        <v>91</v>
      </c>
      <c r="E35" s="204"/>
      <c r="F35" s="204"/>
      <c r="G35" s="205">
        <v>0</v>
      </c>
      <c r="H35" s="205">
        <v>0</v>
      </c>
      <c r="I35" s="36"/>
      <c r="J35" s="143"/>
    </row>
    <row r="36" spans="1:10" ht="12">
      <c r="A36" s="36"/>
      <c r="B36" s="180"/>
      <c r="C36" s="208"/>
      <c r="D36" s="204" t="s">
        <v>92</v>
      </c>
      <c r="E36" s="204"/>
      <c r="F36" s="204"/>
      <c r="G36" s="205">
        <v>0</v>
      </c>
      <c r="H36" s="205">
        <v>0</v>
      </c>
      <c r="I36" s="36"/>
      <c r="J36" s="143"/>
    </row>
    <row r="37" spans="1:10" ht="12">
      <c r="A37" s="36"/>
      <c r="B37" s="180"/>
      <c r="C37" s="208"/>
      <c r="D37" s="204" t="s">
        <v>158</v>
      </c>
      <c r="E37" s="204"/>
      <c r="F37" s="204"/>
      <c r="G37" s="205">
        <v>0</v>
      </c>
      <c r="H37" s="205">
        <v>0</v>
      </c>
      <c r="I37" s="36"/>
      <c r="J37" s="143"/>
    </row>
    <row r="38" spans="1:10" ht="12">
      <c r="A38" s="36"/>
      <c r="B38" s="180"/>
      <c r="C38" s="181"/>
      <c r="D38" s="204" t="s">
        <v>159</v>
      </c>
      <c r="E38" s="204"/>
      <c r="F38" s="204"/>
      <c r="G38" s="205">
        <v>0</v>
      </c>
      <c r="H38" s="205">
        <v>0</v>
      </c>
      <c r="I38" s="36"/>
      <c r="J38" s="143"/>
    </row>
    <row r="39" spans="1:10" ht="12">
      <c r="A39" s="36"/>
      <c r="B39" s="180"/>
      <c r="C39" s="208"/>
      <c r="D39" s="204" t="s">
        <v>96</v>
      </c>
      <c r="E39" s="204"/>
      <c r="F39" s="204"/>
      <c r="G39" s="205">
        <v>42682961.53</v>
      </c>
      <c r="H39" s="205">
        <v>7284748.78</v>
      </c>
      <c r="I39" s="36"/>
      <c r="J39" s="143"/>
    </row>
    <row r="40" spans="1:10" ht="12">
      <c r="A40" s="36"/>
      <c r="B40" s="180"/>
      <c r="C40" s="208"/>
      <c r="D40" s="204" t="s">
        <v>160</v>
      </c>
      <c r="E40" s="204"/>
      <c r="F40" s="204"/>
      <c r="G40" s="205">
        <v>34999878.69</v>
      </c>
      <c r="H40" s="205">
        <v>0</v>
      </c>
      <c r="I40" s="36"/>
      <c r="J40" s="143"/>
    </row>
    <row r="41" spans="1:10" ht="6" customHeight="1">
      <c r="A41" s="36"/>
      <c r="B41" s="180"/>
      <c r="C41" s="208"/>
      <c r="G41" s="59"/>
      <c r="H41" s="59"/>
      <c r="I41" s="36"/>
      <c r="J41" s="143"/>
    </row>
    <row r="42" spans="1:10" s="213" customFormat="1" ht="12">
      <c r="A42" s="209"/>
      <c r="B42" s="210"/>
      <c r="C42" s="202" t="s">
        <v>161</v>
      </c>
      <c r="D42" s="202"/>
      <c r="E42" s="202"/>
      <c r="F42" s="202"/>
      <c r="G42" s="211">
        <f>G12-G24</f>
        <v>158751023.69000006</v>
      </c>
      <c r="H42" s="211">
        <f>H12-H24</f>
        <v>133903034.19000006</v>
      </c>
      <c r="I42" s="209"/>
      <c r="J42" s="212"/>
    </row>
    <row r="43" spans="1:10" ht="5.25" customHeight="1">
      <c r="A43" s="36"/>
      <c r="B43" s="180"/>
      <c r="C43" s="208"/>
      <c r="G43" s="59"/>
      <c r="H43" s="59"/>
      <c r="I43" s="36"/>
      <c r="J43" s="143"/>
    </row>
    <row r="44" spans="1:10" s="213" customFormat="1" ht="12">
      <c r="A44" s="209"/>
      <c r="B44" s="201" t="s">
        <v>162</v>
      </c>
      <c r="C44" s="202"/>
      <c r="D44" s="202"/>
      <c r="E44" s="202"/>
      <c r="F44" s="202"/>
      <c r="G44" s="214"/>
      <c r="H44" s="214"/>
      <c r="I44" s="209"/>
      <c r="J44" s="212"/>
    </row>
    <row r="45" spans="1:10" ht="5.25" customHeight="1">
      <c r="A45" s="36"/>
      <c r="B45" s="180"/>
      <c r="C45" s="208"/>
      <c r="G45" s="59"/>
      <c r="H45" s="59"/>
      <c r="I45" s="36"/>
      <c r="J45" s="143"/>
    </row>
    <row r="46" spans="1:10" s="213" customFormat="1" ht="12">
      <c r="A46" s="209"/>
      <c r="B46" s="180"/>
      <c r="C46" s="202" t="s">
        <v>115</v>
      </c>
      <c r="D46" s="202"/>
      <c r="E46" s="202"/>
      <c r="F46" s="202"/>
      <c r="G46" s="203">
        <f>SUM(G47:G49)</f>
        <v>0</v>
      </c>
      <c r="H46" s="203">
        <f>SUM(H47:H49)</f>
        <v>0</v>
      </c>
      <c r="I46" s="209"/>
      <c r="J46" s="212"/>
    </row>
    <row r="47" spans="1:10" s="213" customFormat="1" ht="12" customHeight="1">
      <c r="A47" s="209"/>
      <c r="B47" s="180"/>
      <c r="C47" s="208"/>
      <c r="D47" s="215" t="s">
        <v>49</v>
      </c>
      <c r="E47" s="215"/>
      <c r="F47" s="215"/>
      <c r="G47" s="205">
        <v>0</v>
      </c>
      <c r="H47" s="205">
        <v>0</v>
      </c>
      <c r="I47" s="209"/>
      <c r="J47" s="212"/>
    </row>
    <row r="48" spans="1:10" s="213" customFormat="1" ht="12">
      <c r="A48" s="209"/>
      <c r="B48" s="180"/>
      <c r="C48" s="208"/>
      <c r="D48" s="204" t="s">
        <v>117</v>
      </c>
      <c r="E48" s="204"/>
      <c r="F48" s="204"/>
      <c r="G48" s="205">
        <v>0</v>
      </c>
      <c r="H48" s="205">
        <v>0</v>
      </c>
      <c r="I48" s="209"/>
      <c r="J48" s="212"/>
    </row>
    <row r="49" spans="1:10" s="213" customFormat="1" ht="12">
      <c r="A49" s="209"/>
      <c r="B49" s="180"/>
      <c r="C49" s="208"/>
      <c r="D49" s="204" t="s">
        <v>163</v>
      </c>
      <c r="E49" s="204"/>
      <c r="F49" s="204"/>
      <c r="G49" s="205">
        <v>0</v>
      </c>
      <c r="H49" s="205">
        <v>0</v>
      </c>
      <c r="I49" s="209"/>
      <c r="J49" s="212"/>
    </row>
    <row r="50" spans="1:10" ht="7.5" customHeight="1">
      <c r="A50" s="36"/>
      <c r="B50" s="180"/>
      <c r="C50" s="208"/>
      <c r="G50" s="59"/>
      <c r="H50" s="59"/>
      <c r="I50" s="36"/>
      <c r="J50" s="143"/>
    </row>
    <row r="51" spans="1:10" s="213" customFormat="1" ht="12">
      <c r="A51" s="209"/>
      <c r="B51" s="180"/>
      <c r="C51" s="202" t="s">
        <v>116</v>
      </c>
      <c r="D51" s="202"/>
      <c r="E51" s="202"/>
      <c r="F51" s="202"/>
      <c r="G51" s="203">
        <f>SUM(G52:G54)</f>
        <v>68491220.44</v>
      </c>
      <c r="H51" s="203">
        <f>SUM(H52:H54)</f>
        <v>109145953.61</v>
      </c>
      <c r="I51" s="209"/>
      <c r="J51" s="212"/>
    </row>
    <row r="52" spans="1:10" s="213" customFormat="1" ht="12">
      <c r="A52" s="209"/>
      <c r="B52" s="180"/>
      <c r="C52" s="208"/>
      <c r="D52" s="215" t="s">
        <v>49</v>
      </c>
      <c r="E52" s="215"/>
      <c r="F52" s="215"/>
      <c r="G52" s="205">
        <v>56650609.6</v>
      </c>
      <c r="H52" s="205">
        <v>99370279.5</v>
      </c>
      <c r="I52" s="209"/>
      <c r="J52" s="212"/>
    </row>
    <row r="53" spans="1:10" s="213" customFormat="1" ht="12">
      <c r="A53" s="209"/>
      <c r="B53" s="180"/>
      <c r="C53" s="208"/>
      <c r="D53" s="204" t="s">
        <v>117</v>
      </c>
      <c r="E53" s="204"/>
      <c r="F53" s="204"/>
      <c r="G53" s="205">
        <v>11840610.84</v>
      </c>
      <c r="H53" s="205">
        <v>7900824.11</v>
      </c>
      <c r="I53" s="209"/>
      <c r="J53" s="212"/>
    </row>
    <row r="54" spans="1:10" s="213" customFormat="1" ht="12">
      <c r="A54" s="209"/>
      <c r="B54" s="180"/>
      <c r="C54" s="208"/>
      <c r="D54" s="215" t="s">
        <v>164</v>
      </c>
      <c r="E54" s="215"/>
      <c r="F54" s="215"/>
      <c r="G54" s="205">
        <v>0</v>
      </c>
      <c r="H54" s="205">
        <v>1874850</v>
      </c>
      <c r="I54" s="209"/>
      <c r="J54" s="212"/>
    </row>
    <row r="55" spans="1:10" ht="6.75" customHeight="1">
      <c r="A55" s="36"/>
      <c r="B55" s="180"/>
      <c r="C55" s="208"/>
      <c r="G55" s="59"/>
      <c r="H55" s="59"/>
      <c r="I55" s="36"/>
      <c r="J55" s="143"/>
    </row>
    <row r="56" spans="1:10" s="213" customFormat="1" ht="12">
      <c r="A56" s="209"/>
      <c r="B56" s="210"/>
      <c r="C56" s="202" t="s">
        <v>165</v>
      </c>
      <c r="D56" s="202"/>
      <c r="E56" s="202"/>
      <c r="F56" s="202"/>
      <c r="G56" s="211">
        <f>G46-G51</f>
        <v>-68491220.44</v>
      </c>
      <c r="H56" s="211">
        <f>H46-H51</f>
        <v>-109145953.61</v>
      </c>
      <c r="I56" s="209"/>
      <c r="J56" s="212"/>
    </row>
    <row r="57" spans="1:10" ht="3.75" customHeight="1">
      <c r="A57" s="36"/>
      <c r="B57" s="180"/>
      <c r="C57" s="208"/>
      <c r="G57" s="59"/>
      <c r="H57" s="59"/>
      <c r="I57" s="36"/>
      <c r="J57" s="143"/>
    </row>
    <row r="58" spans="1:10" s="213" customFormat="1" ht="12">
      <c r="A58" s="209"/>
      <c r="B58" s="201" t="s">
        <v>166</v>
      </c>
      <c r="C58" s="202"/>
      <c r="D58" s="202"/>
      <c r="E58" s="202"/>
      <c r="F58" s="202"/>
      <c r="G58" s="214"/>
      <c r="H58" s="214"/>
      <c r="I58" s="209"/>
      <c r="J58" s="212"/>
    </row>
    <row r="59" spans="1:10" ht="12">
      <c r="A59" s="36"/>
      <c r="B59" s="180"/>
      <c r="C59" s="208"/>
      <c r="G59" s="59"/>
      <c r="H59" s="59"/>
      <c r="I59" s="36"/>
      <c r="J59" s="143"/>
    </row>
    <row r="60" spans="1:10" s="213" customFormat="1" ht="12">
      <c r="A60" s="209"/>
      <c r="B60" s="180"/>
      <c r="C60" s="202" t="s">
        <v>115</v>
      </c>
      <c r="D60" s="202"/>
      <c r="E60" s="202"/>
      <c r="F60" s="202"/>
      <c r="G60" s="203">
        <f>G61+G64+G65</f>
        <v>105000000</v>
      </c>
      <c r="H60" s="203">
        <f>H61+H64+H65</f>
        <v>0</v>
      </c>
      <c r="I60" s="209"/>
      <c r="J60" s="212"/>
    </row>
    <row r="61" spans="1:10" s="213" customFormat="1" ht="12" customHeight="1">
      <c r="A61" s="209"/>
      <c r="B61" s="180"/>
      <c r="C61" s="208"/>
      <c r="D61" s="204" t="s">
        <v>167</v>
      </c>
      <c r="E61" s="204"/>
      <c r="F61" s="204"/>
      <c r="G61" s="205">
        <f>SUM(G62:G63)</f>
        <v>105000000</v>
      </c>
      <c r="H61" s="205">
        <f>SUM(H62:H63)</f>
        <v>0</v>
      </c>
      <c r="I61" s="209"/>
      <c r="J61" s="212"/>
    </row>
    <row r="62" spans="1:10" s="213" customFormat="1" ht="12">
      <c r="A62" s="209"/>
      <c r="B62" s="180"/>
      <c r="C62" s="208"/>
      <c r="D62" s="215" t="s">
        <v>168</v>
      </c>
      <c r="E62" s="215"/>
      <c r="F62" s="215"/>
      <c r="G62" s="205">
        <v>105000000</v>
      </c>
      <c r="H62" s="205">
        <v>0</v>
      </c>
      <c r="I62" s="209"/>
      <c r="J62" s="212"/>
    </row>
    <row r="63" spans="1:10" s="213" customFormat="1" ht="12">
      <c r="A63" s="209"/>
      <c r="B63" s="180"/>
      <c r="C63" s="208"/>
      <c r="D63" s="204" t="s">
        <v>169</v>
      </c>
      <c r="E63" s="204"/>
      <c r="F63" s="204"/>
      <c r="G63" s="205">
        <v>0</v>
      </c>
      <c r="H63" s="205">
        <v>0</v>
      </c>
      <c r="I63" s="209"/>
      <c r="J63" s="212"/>
    </row>
    <row r="64" spans="1:10" s="213" customFormat="1" ht="12">
      <c r="A64" s="209"/>
      <c r="B64" s="180"/>
      <c r="C64" s="208"/>
      <c r="D64" s="215" t="s">
        <v>170</v>
      </c>
      <c r="E64" s="215"/>
      <c r="F64" s="215"/>
      <c r="G64" s="205">
        <v>0</v>
      </c>
      <c r="H64" s="205">
        <v>0</v>
      </c>
      <c r="I64" s="209"/>
      <c r="J64" s="212"/>
    </row>
    <row r="65" spans="1:10" ht="6.75" customHeight="1">
      <c r="A65" s="36"/>
      <c r="B65" s="180"/>
      <c r="C65" s="208"/>
      <c r="G65" s="59"/>
      <c r="H65" s="59"/>
      <c r="I65" s="36"/>
      <c r="J65" s="143"/>
    </row>
    <row r="66" spans="1:10" s="213" customFormat="1" ht="12">
      <c r="A66" s="209"/>
      <c r="B66" s="180"/>
      <c r="C66" s="202" t="s">
        <v>116</v>
      </c>
      <c r="D66" s="202"/>
      <c r="E66" s="202"/>
      <c r="F66" s="202"/>
      <c r="G66" s="203">
        <f>G67+G70+G71</f>
        <v>201738057.32</v>
      </c>
      <c r="H66" s="203">
        <f>H67+H70+H71</f>
        <v>281926749.64</v>
      </c>
      <c r="I66" s="209"/>
      <c r="J66" s="212"/>
    </row>
    <row r="67" spans="1:10" s="213" customFormat="1" ht="12">
      <c r="A67" s="209"/>
      <c r="B67" s="180"/>
      <c r="C67" s="59"/>
      <c r="D67" s="216" t="s">
        <v>171</v>
      </c>
      <c r="E67" s="216"/>
      <c r="F67" s="216"/>
      <c r="G67" s="205">
        <f>SUM(G68:G69)</f>
        <v>201738057.32</v>
      </c>
      <c r="H67" s="205">
        <f>SUM(H68:H69)</f>
        <v>281926749.64</v>
      </c>
      <c r="I67" s="209"/>
      <c r="J67" s="212"/>
    </row>
    <row r="68" spans="1:10" s="213" customFormat="1" ht="12">
      <c r="A68" s="209"/>
      <c r="B68" s="180"/>
      <c r="C68" s="59"/>
      <c r="D68" s="217" t="s">
        <v>168</v>
      </c>
      <c r="E68" s="217"/>
      <c r="F68" s="217"/>
      <c r="G68" s="205">
        <v>201738057.32</v>
      </c>
      <c r="H68" s="205">
        <v>281926749.64</v>
      </c>
      <c r="I68" s="209"/>
      <c r="J68" s="212"/>
    </row>
    <row r="69" spans="1:10" s="213" customFormat="1" ht="12">
      <c r="A69" s="209"/>
      <c r="B69" s="180"/>
      <c r="C69" s="208"/>
      <c r="D69" s="217" t="s">
        <v>169</v>
      </c>
      <c r="E69" s="217"/>
      <c r="F69" s="217"/>
      <c r="G69" s="205">
        <v>0</v>
      </c>
      <c r="H69" s="205">
        <v>0</v>
      </c>
      <c r="I69" s="209"/>
      <c r="J69" s="212"/>
    </row>
    <row r="70" spans="1:10" s="213" customFormat="1" ht="12">
      <c r="A70" s="209"/>
      <c r="B70" s="180"/>
      <c r="C70" s="208"/>
      <c r="D70" s="216" t="s">
        <v>172</v>
      </c>
      <c r="E70" s="216"/>
      <c r="F70" s="216"/>
      <c r="G70" s="205">
        <v>0</v>
      </c>
      <c r="H70" s="205">
        <v>0</v>
      </c>
      <c r="I70" s="209"/>
      <c r="J70" s="212"/>
    </row>
    <row r="71" spans="1:10" ht="12">
      <c r="A71" s="36"/>
      <c r="B71" s="180"/>
      <c r="C71" s="208"/>
      <c r="G71" s="59"/>
      <c r="H71" s="59"/>
      <c r="I71" s="36"/>
      <c r="J71" s="143"/>
    </row>
    <row r="72" spans="1:10" s="213" customFormat="1" ht="12">
      <c r="A72" s="209"/>
      <c r="B72" s="180"/>
      <c r="C72" s="202" t="s">
        <v>173</v>
      </c>
      <c r="D72" s="202"/>
      <c r="E72" s="202"/>
      <c r="F72" s="202"/>
      <c r="G72" s="203">
        <f>G60-G66</f>
        <v>-96738057.32</v>
      </c>
      <c r="H72" s="203">
        <f>H60-H66</f>
        <v>-281926749.64</v>
      </c>
      <c r="I72" s="209"/>
      <c r="J72" s="212"/>
    </row>
    <row r="73" spans="1:10" ht="3.75" customHeight="1">
      <c r="A73" s="36"/>
      <c r="B73" s="180"/>
      <c r="C73" s="208"/>
      <c r="G73" s="59"/>
      <c r="H73" s="59"/>
      <c r="I73" s="36"/>
      <c r="J73" s="143"/>
    </row>
    <row r="74" spans="1:10" s="213" customFormat="1" ht="12" customHeight="1">
      <c r="A74" s="209"/>
      <c r="B74" s="218" t="s">
        <v>174</v>
      </c>
      <c r="C74" s="219"/>
      <c r="D74" s="219"/>
      <c r="E74" s="219"/>
      <c r="F74" s="219"/>
      <c r="G74" s="211">
        <f>G42+G56+G72</f>
        <v>-6478254.069999933</v>
      </c>
      <c r="H74" s="211">
        <f>H42+H56+H72</f>
        <v>-257169669.05999994</v>
      </c>
      <c r="I74" s="209"/>
      <c r="J74" s="212"/>
    </row>
    <row r="75" spans="1:10" s="213" customFormat="1" ht="12">
      <c r="A75" s="209"/>
      <c r="B75" s="210"/>
      <c r="C75" s="208"/>
      <c r="D75" s="208"/>
      <c r="E75" s="208"/>
      <c r="F75" s="208"/>
      <c r="G75" s="211"/>
      <c r="H75" s="211"/>
      <c r="I75" s="209"/>
      <c r="J75" s="212"/>
    </row>
    <row r="76" spans="1:10" s="213" customFormat="1" ht="12" customHeight="1">
      <c r="A76" s="209"/>
      <c r="B76" s="201" t="s">
        <v>175</v>
      </c>
      <c r="C76" s="202"/>
      <c r="D76" s="202"/>
      <c r="E76" s="202"/>
      <c r="F76" s="202"/>
      <c r="G76" s="220">
        <v>175056630.77</v>
      </c>
      <c r="H76" s="220">
        <v>338750439.06</v>
      </c>
      <c r="I76" s="209"/>
      <c r="J76" s="212"/>
    </row>
    <row r="77" spans="1:10" s="213" customFormat="1" ht="12" customHeight="1">
      <c r="A77" s="209"/>
      <c r="B77" s="201" t="s">
        <v>176</v>
      </c>
      <c r="C77" s="202"/>
      <c r="D77" s="202"/>
      <c r="E77" s="202"/>
      <c r="F77" s="202"/>
      <c r="G77" s="211">
        <f>+G74+G76</f>
        <v>168578376.70000008</v>
      </c>
      <c r="H77" s="211">
        <f>+H74+H76</f>
        <v>81580770.00000006</v>
      </c>
      <c r="I77" s="209"/>
      <c r="J77" s="212"/>
    </row>
    <row r="78" spans="1:10" s="213" customFormat="1" ht="9" customHeight="1">
      <c r="A78" s="209"/>
      <c r="B78" s="210"/>
      <c r="C78" s="208"/>
      <c r="D78" s="208"/>
      <c r="E78" s="208"/>
      <c r="F78" s="208"/>
      <c r="G78" s="211"/>
      <c r="H78" s="211"/>
      <c r="I78" s="209"/>
      <c r="J78" s="212"/>
    </row>
    <row r="79" spans="1:10" ht="3.75" customHeight="1">
      <c r="A79" s="36"/>
      <c r="B79" s="221"/>
      <c r="C79" s="222"/>
      <c r="D79" s="222"/>
      <c r="E79" s="222"/>
      <c r="F79" s="222"/>
      <c r="G79" s="223"/>
      <c r="H79" s="223"/>
      <c r="I79" s="186"/>
      <c r="J79" s="167"/>
    </row>
    <row r="80" spans="1:9" ht="12">
      <c r="A80" s="36"/>
      <c r="I80" s="36"/>
    </row>
    <row r="81" spans="2:9" ht="12">
      <c r="B81" s="33" t="s">
        <v>21</v>
      </c>
      <c r="C81" s="33"/>
      <c r="D81" s="33"/>
      <c r="E81" s="33"/>
      <c r="F81" s="33"/>
      <c r="G81" s="33"/>
      <c r="H81" s="33"/>
      <c r="I81" s="33"/>
    </row>
    <row r="84" spans="2:9" ht="12">
      <c r="B84" s="33"/>
      <c r="C84" s="58"/>
      <c r="D84" s="171"/>
      <c r="E84" s="171"/>
      <c r="G84" s="61"/>
      <c r="H84" s="58"/>
      <c r="I84" s="171"/>
    </row>
    <row r="85" spans="2:9" ht="12">
      <c r="B85" s="33"/>
      <c r="C85" s="58"/>
      <c r="D85" s="174"/>
      <c r="E85" s="174"/>
      <c r="F85" s="174"/>
      <c r="G85" s="174"/>
      <c r="H85" s="58"/>
      <c r="I85" s="171"/>
    </row>
    <row r="86" spans="2:9" ht="15" customHeight="1">
      <c r="B86" s="39"/>
      <c r="D86" s="64"/>
      <c r="E86" s="64"/>
      <c r="F86" s="173"/>
      <c r="G86" s="64"/>
      <c r="H86" s="64"/>
      <c r="I86" s="22"/>
    </row>
    <row r="87" spans="2:9" ht="15" customHeight="1">
      <c r="B87" s="224"/>
      <c r="D87" s="189"/>
      <c r="E87" s="189"/>
      <c r="F87" s="175"/>
      <c r="G87" s="189"/>
      <c r="H87" s="189"/>
      <c r="I87" s="22"/>
    </row>
    <row r="88" ht="30" customHeight="1"/>
  </sheetData>
  <sheetProtection/>
  <mergeCells count="62">
    <mergeCell ref="B76:F76"/>
    <mergeCell ref="B77:F77"/>
    <mergeCell ref="D67:F67"/>
    <mergeCell ref="D68:F68"/>
    <mergeCell ref="D69:F69"/>
    <mergeCell ref="D70:F70"/>
    <mergeCell ref="C72:F72"/>
    <mergeCell ref="B74:F74"/>
    <mergeCell ref="C60:F60"/>
    <mergeCell ref="D61:F61"/>
    <mergeCell ref="D62:F62"/>
    <mergeCell ref="D63:F63"/>
    <mergeCell ref="D64:F64"/>
    <mergeCell ref="C66:F66"/>
    <mergeCell ref="C51:F51"/>
    <mergeCell ref="D52:F52"/>
    <mergeCell ref="D53:F53"/>
    <mergeCell ref="D54:F54"/>
    <mergeCell ref="C56:F56"/>
    <mergeCell ref="B58:F58"/>
    <mergeCell ref="C42:F42"/>
    <mergeCell ref="B44:F44"/>
    <mergeCell ref="C46:F46"/>
    <mergeCell ref="D47:F47"/>
    <mergeCell ref="D48:F48"/>
    <mergeCell ref="D49:F49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3:E23"/>
    <mergeCell ref="C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B10:F10"/>
    <mergeCell ref="C12:F12"/>
    <mergeCell ref="D13:F13"/>
    <mergeCell ref="D14:F14"/>
    <mergeCell ref="D15:F15"/>
    <mergeCell ref="D16:F16"/>
    <mergeCell ref="E2:G2"/>
    <mergeCell ref="E3:G3"/>
    <mergeCell ref="E4:G4"/>
    <mergeCell ref="E5:G5"/>
    <mergeCell ref="E6:G6"/>
    <mergeCell ref="B8:E8"/>
  </mergeCells>
  <printOptions horizontalCentered="1"/>
  <pageMargins left="0.31496062992125984" right="0.31496062992125984" top="0.5511811023622047" bottom="0.35433070866141736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0"/>
  <sheetViews>
    <sheetView showGridLines="0" zoomScale="90" zoomScaleNormal="90" zoomScalePageLayoutView="0" workbookViewId="0" topLeftCell="A1">
      <selection activeCell="B1" sqref="B1"/>
    </sheetView>
  </sheetViews>
  <sheetFormatPr defaultColWidth="0" defaultRowHeight="15" customHeight="1" zeroHeight="1"/>
  <cols>
    <col min="1" max="1" width="3.421875" style="0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5">
      <c r="B1" s="71"/>
      <c r="C1" s="5"/>
      <c r="D1" s="76" t="s">
        <v>22</v>
      </c>
      <c r="E1" s="76"/>
      <c r="F1" s="76"/>
      <c r="G1" s="76"/>
      <c r="H1" s="76"/>
      <c r="I1" s="5"/>
      <c r="J1" s="5"/>
    </row>
    <row r="2" spans="3:10" ht="15">
      <c r="C2" s="5"/>
      <c r="D2" s="76" t="s">
        <v>23</v>
      </c>
      <c r="E2" s="76"/>
      <c r="F2" s="76"/>
      <c r="G2" s="76"/>
      <c r="H2" s="76"/>
      <c r="I2" s="5"/>
      <c r="J2" s="5"/>
    </row>
    <row r="3" spans="3:10" ht="15">
      <c r="C3" s="5"/>
      <c r="D3" s="76" t="s">
        <v>248</v>
      </c>
      <c r="E3" s="76"/>
      <c r="F3" s="76"/>
      <c r="G3" s="76"/>
      <c r="H3" s="76"/>
      <c r="I3" s="5"/>
      <c r="J3" s="5"/>
    </row>
    <row r="4" spans="3:10" ht="15.75" customHeight="1">
      <c r="C4" s="5"/>
      <c r="D4" s="76" t="s">
        <v>24</v>
      </c>
      <c r="E4" s="76"/>
      <c r="F4" s="76"/>
      <c r="G4" s="76"/>
      <c r="H4" s="76"/>
      <c r="I4" s="5"/>
      <c r="J4" s="5"/>
    </row>
    <row r="5" spans="2:10" ht="15">
      <c r="B5" s="4"/>
      <c r="C5" s="77"/>
      <c r="D5" s="76" t="s">
        <v>249</v>
      </c>
      <c r="E5" s="76"/>
      <c r="F5" s="76"/>
      <c r="G5" s="76"/>
      <c r="H5" s="76"/>
      <c r="I5" s="79"/>
      <c r="J5" s="79"/>
    </row>
    <row r="6" spans="2:10" ht="6" customHeight="1">
      <c r="B6" s="4"/>
      <c r="C6" s="4"/>
      <c r="D6" s="4" t="s">
        <v>42</v>
      </c>
      <c r="E6" s="4"/>
      <c r="F6" s="4"/>
      <c r="G6" s="4"/>
      <c r="H6" s="4"/>
      <c r="I6" s="4"/>
      <c r="J6" s="4"/>
    </row>
    <row r="7" spans="2:10" ht="48">
      <c r="B7" s="327"/>
      <c r="C7" s="134" t="s">
        <v>28</v>
      </c>
      <c r="D7" s="134"/>
      <c r="E7" s="328" t="s">
        <v>136</v>
      </c>
      <c r="F7" s="328" t="s">
        <v>250</v>
      </c>
      <c r="G7" s="328" t="s">
        <v>251</v>
      </c>
      <c r="H7" s="328" t="s">
        <v>252</v>
      </c>
      <c r="I7" s="328" t="s">
        <v>247</v>
      </c>
      <c r="J7" s="329"/>
    </row>
    <row r="8" spans="2:10" ht="8.25" customHeight="1">
      <c r="B8" s="330"/>
      <c r="C8" s="4"/>
      <c r="D8" s="4"/>
      <c r="E8" s="4"/>
      <c r="F8" s="4"/>
      <c r="G8" s="4"/>
      <c r="H8" s="4"/>
      <c r="I8" s="4"/>
      <c r="J8" s="331"/>
    </row>
    <row r="9" spans="2:10" ht="15">
      <c r="B9" s="93"/>
      <c r="C9" s="332" t="s">
        <v>253</v>
      </c>
      <c r="D9" s="332"/>
      <c r="E9" s="333">
        <f>SUM(E10:E12)</f>
        <v>0</v>
      </c>
      <c r="F9" s="333"/>
      <c r="G9" s="333"/>
      <c r="H9" s="333"/>
      <c r="I9" s="333">
        <f>SUM(E9:H9)</f>
        <v>0</v>
      </c>
      <c r="J9" s="334"/>
    </row>
    <row r="10" spans="2:10" ht="15">
      <c r="B10" s="102"/>
      <c r="C10" s="335" t="s">
        <v>159</v>
      </c>
      <c r="D10" s="335"/>
      <c r="E10" s="336">
        <v>0</v>
      </c>
      <c r="F10" s="337"/>
      <c r="G10" s="337"/>
      <c r="H10" s="336"/>
      <c r="I10" s="336">
        <f>SUM(E10:H10)</f>
        <v>0</v>
      </c>
      <c r="J10" s="334"/>
    </row>
    <row r="11" spans="2:10" ht="15">
      <c r="B11" s="102"/>
      <c r="C11" s="335" t="s">
        <v>137</v>
      </c>
      <c r="D11" s="335"/>
      <c r="E11" s="336">
        <v>0</v>
      </c>
      <c r="F11" s="337"/>
      <c r="G11" s="337"/>
      <c r="H11" s="336"/>
      <c r="I11" s="336">
        <f>SUM(E11:H11)</f>
        <v>0</v>
      </c>
      <c r="J11" s="334"/>
    </row>
    <row r="12" spans="2:10" ht="15">
      <c r="B12" s="102"/>
      <c r="C12" s="335" t="s">
        <v>254</v>
      </c>
      <c r="D12" s="335"/>
      <c r="E12" s="336">
        <v>0</v>
      </c>
      <c r="F12" s="337"/>
      <c r="G12" s="337"/>
      <c r="H12" s="336"/>
      <c r="I12" s="336">
        <f>SUM(E12:H12)</f>
        <v>0</v>
      </c>
      <c r="J12" s="334"/>
    </row>
    <row r="13" spans="2:10" ht="9.75" customHeight="1">
      <c r="B13" s="93"/>
      <c r="C13" s="338"/>
      <c r="D13" s="339"/>
      <c r="E13" s="337"/>
      <c r="F13" s="337"/>
      <c r="G13" s="337"/>
      <c r="H13" s="337"/>
      <c r="I13" s="337"/>
      <c r="J13" s="334"/>
    </row>
    <row r="14" spans="2:10" ht="16.5" customHeight="1">
      <c r="B14" s="93"/>
      <c r="C14" s="332" t="s">
        <v>255</v>
      </c>
      <c r="D14" s="332"/>
      <c r="E14" s="333"/>
      <c r="F14" s="333">
        <f>SUM(F16:F19)</f>
        <v>4788057515.79</v>
      </c>
      <c r="G14" s="333">
        <f>G15</f>
        <v>161836731.9</v>
      </c>
      <c r="H14" s="333"/>
      <c r="I14" s="333">
        <f aca="true" t="shared" si="0" ref="I14:I19">SUM(E14:H14)</f>
        <v>4949894247.69</v>
      </c>
      <c r="J14" s="334"/>
    </row>
    <row r="15" spans="2:10" ht="15">
      <c r="B15" s="102"/>
      <c r="C15" s="335" t="s">
        <v>256</v>
      </c>
      <c r="D15" s="335"/>
      <c r="E15" s="337"/>
      <c r="F15" s="337"/>
      <c r="G15" s="336">
        <v>161836731.9</v>
      </c>
      <c r="H15" s="336"/>
      <c r="I15" s="336">
        <f t="shared" si="0"/>
        <v>161836731.9</v>
      </c>
      <c r="J15" s="334"/>
    </row>
    <row r="16" spans="2:10" ht="15">
      <c r="B16" s="102"/>
      <c r="C16" s="335" t="s">
        <v>141</v>
      </c>
      <c r="D16" s="335"/>
      <c r="E16" s="337"/>
      <c r="F16" s="336">
        <v>4781343188</v>
      </c>
      <c r="G16" s="336"/>
      <c r="H16" s="336"/>
      <c r="I16" s="336">
        <f t="shared" si="0"/>
        <v>4781343188</v>
      </c>
      <c r="J16" s="334"/>
    </row>
    <row r="17" spans="2:10" ht="15">
      <c r="B17" s="102"/>
      <c r="C17" s="335" t="s">
        <v>257</v>
      </c>
      <c r="D17" s="335"/>
      <c r="E17" s="337"/>
      <c r="F17" s="336">
        <v>6714327.79</v>
      </c>
      <c r="G17" s="336"/>
      <c r="H17" s="336">
        <v>0</v>
      </c>
      <c r="I17" s="336">
        <f t="shared" si="0"/>
        <v>6714327.79</v>
      </c>
      <c r="J17" s="334"/>
    </row>
    <row r="18" spans="2:10" ht="15">
      <c r="B18" s="102"/>
      <c r="C18" s="335" t="s">
        <v>143</v>
      </c>
      <c r="D18" s="335"/>
      <c r="E18" s="337"/>
      <c r="F18" s="336">
        <v>0</v>
      </c>
      <c r="G18" s="336"/>
      <c r="H18" s="336"/>
      <c r="I18" s="336">
        <f t="shared" si="0"/>
        <v>0</v>
      </c>
      <c r="J18" s="334"/>
    </row>
    <row r="19" spans="2:10" ht="15" customHeight="1">
      <c r="B19" s="102"/>
      <c r="C19" s="335" t="s">
        <v>144</v>
      </c>
      <c r="D19" s="335"/>
      <c r="E19" s="337"/>
      <c r="F19" s="336">
        <v>0</v>
      </c>
      <c r="G19" s="337"/>
      <c r="H19" s="336"/>
      <c r="I19" s="336">
        <f t="shared" si="0"/>
        <v>0</v>
      </c>
      <c r="J19" s="334"/>
    </row>
    <row r="20" spans="2:10" ht="8.25" customHeight="1">
      <c r="B20" s="102"/>
      <c r="C20" s="340"/>
      <c r="D20" s="340"/>
      <c r="E20" s="337"/>
      <c r="F20" s="336"/>
      <c r="G20" s="337"/>
      <c r="H20" s="333"/>
      <c r="I20" s="337"/>
      <c r="J20" s="334"/>
    </row>
    <row r="21" spans="2:10" ht="32.25" customHeight="1">
      <c r="B21" s="102"/>
      <c r="C21" s="332" t="s">
        <v>258</v>
      </c>
      <c r="D21" s="332"/>
      <c r="E21" s="337"/>
      <c r="F21" s="336"/>
      <c r="G21" s="337"/>
      <c r="H21" s="333">
        <f>SUM(H22:H23)</f>
        <v>0</v>
      </c>
      <c r="I21" s="333">
        <f>SUM(E21:H21)</f>
        <v>0</v>
      </c>
      <c r="J21" s="334"/>
    </row>
    <row r="22" spans="2:10" ht="15">
      <c r="B22" s="102"/>
      <c r="C22" s="335" t="s">
        <v>259</v>
      </c>
      <c r="D22" s="335"/>
      <c r="E22" s="336"/>
      <c r="F22" s="337"/>
      <c r="G22" s="337"/>
      <c r="H22" s="336">
        <v>0</v>
      </c>
      <c r="I22" s="336">
        <f>SUM(E22:H22)</f>
        <v>0</v>
      </c>
      <c r="J22" s="334"/>
    </row>
    <row r="23" spans="2:10" ht="15">
      <c r="B23" s="102"/>
      <c r="C23" s="335" t="s">
        <v>147</v>
      </c>
      <c r="D23" s="335"/>
      <c r="E23" s="336"/>
      <c r="F23" s="337"/>
      <c r="G23" s="337"/>
      <c r="H23" s="336">
        <v>0</v>
      </c>
      <c r="I23" s="336">
        <f>SUM(E23:H23)</f>
        <v>0</v>
      </c>
      <c r="J23" s="334"/>
    </row>
    <row r="24" spans="2:10" ht="7.5" customHeight="1">
      <c r="B24" s="93"/>
      <c r="C24" s="338"/>
      <c r="D24" s="339"/>
      <c r="E24" s="337"/>
      <c r="F24" s="337"/>
      <c r="G24" s="337"/>
      <c r="H24" s="337"/>
      <c r="I24" s="337"/>
      <c r="J24" s="334"/>
    </row>
    <row r="25" spans="2:10" ht="15.75" thickBot="1">
      <c r="B25" s="93"/>
      <c r="C25" s="341" t="s">
        <v>260</v>
      </c>
      <c r="D25" s="341"/>
      <c r="E25" s="342">
        <f>E9</f>
        <v>0</v>
      </c>
      <c r="F25" s="342">
        <f>F14</f>
        <v>4788057515.79</v>
      </c>
      <c r="G25" s="342">
        <f>G14</f>
        <v>161836731.9</v>
      </c>
      <c r="H25" s="342">
        <f>H21</f>
        <v>0</v>
      </c>
      <c r="I25" s="342">
        <f>SUM(E25:H25)</f>
        <v>4949894247.69</v>
      </c>
      <c r="J25" s="334"/>
    </row>
    <row r="26" spans="2:10" ht="7.5" customHeight="1">
      <c r="B26" s="102"/>
      <c r="C26" s="339"/>
      <c r="D26" s="343"/>
      <c r="E26" s="337"/>
      <c r="F26" s="337"/>
      <c r="G26" s="337"/>
      <c r="H26" s="337"/>
      <c r="I26" s="337"/>
      <c r="J26" s="334"/>
    </row>
    <row r="27" spans="2:10" ht="30" customHeight="1">
      <c r="B27" s="93"/>
      <c r="C27" s="332" t="s">
        <v>261</v>
      </c>
      <c r="D27" s="332"/>
      <c r="E27" s="333">
        <f>SUM(E28:E30)</f>
        <v>0</v>
      </c>
      <c r="F27" s="333"/>
      <c r="G27" s="333"/>
      <c r="H27" s="333"/>
      <c r="I27" s="333">
        <f>SUM(E27:H27)</f>
        <v>0</v>
      </c>
      <c r="J27" s="334"/>
    </row>
    <row r="28" spans="2:10" ht="15">
      <c r="B28" s="102"/>
      <c r="C28" s="335" t="s">
        <v>95</v>
      </c>
      <c r="D28" s="335"/>
      <c r="E28" s="336">
        <v>0</v>
      </c>
      <c r="F28" s="337"/>
      <c r="G28" s="337"/>
      <c r="H28" s="336"/>
      <c r="I28" s="336">
        <f>SUM(E28:H28)</f>
        <v>0</v>
      </c>
      <c r="J28" s="334"/>
    </row>
    <row r="29" spans="2:10" ht="15">
      <c r="B29" s="102"/>
      <c r="C29" s="335" t="s">
        <v>137</v>
      </c>
      <c r="D29" s="335"/>
      <c r="E29" s="336">
        <v>0</v>
      </c>
      <c r="F29" s="337"/>
      <c r="G29" s="337"/>
      <c r="H29" s="336"/>
      <c r="I29" s="336">
        <f>SUM(E29:H29)</f>
        <v>0</v>
      </c>
      <c r="J29" s="334"/>
    </row>
    <row r="30" spans="2:10" ht="15">
      <c r="B30" s="102"/>
      <c r="C30" s="335" t="s">
        <v>254</v>
      </c>
      <c r="D30" s="335"/>
      <c r="E30" s="336">
        <v>0</v>
      </c>
      <c r="F30" s="337"/>
      <c r="G30" s="337"/>
      <c r="H30" s="336"/>
      <c r="I30" s="336">
        <f>SUM(E30:H30)</f>
        <v>0</v>
      </c>
      <c r="J30" s="334"/>
    </row>
    <row r="31" spans="2:10" ht="6.75" customHeight="1">
      <c r="B31" s="93"/>
      <c r="C31" s="338"/>
      <c r="D31" s="339"/>
      <c r="E31" s="337"/>
      <c r="F31" s="337"/>
      <c r="G31" s="337"/>
      <c r="H31" s="337"/>
      <c r="I31" s="337"/>
      <c r="J31" s="334"/>
    </row>
    <row r="32" spans="2:10" ht="30.75" customHeight="1">
      <c r="B32" s="93" t="s">
        <v>42</v>
      </c>
      <c r="C32" s="332" t="s">
        <v>262</v>
      </c>
      <c r="D32" s="332"/>
      <c r="E32" s="333"/>
      <c r="F32" s="333">
        <f>F34</f>
        <v>172051902.5</v>
      </c>
      <c r="G32" s="333">
        <f>SUM(G33:G37)</f>
        <v>-13150342.890000015</v>
      </c>
      <c r="H32" s="333"/>
      <c r="I32" s="333">
        <f aca="true" t="shared" si="1" ref="I32:I37">SUM(E32:H32)</f>
        <v>158901559.60999998</v>
      </c>
      <c r="J32" s="334"/>
    </row>
    <row r="33" spans="2:10" ht="15">
      <c r="B33" s="102"/>
      <c r="C33" s="335" t="s">
        <v>256</v>
      </c>
      <c r="D33" s="335"/>
      <c r="E33" s="337"/>
      <c r="F33" s="336"/>
      <c r="G33" s="336">
        <v>148686389.01</v>
      </c>
      <c r="H33" s="336"/>
      <c r="I33" s="336">
        <f t="shared" si="1"/>
        <v>148686389.01</v>
      </c>
      <c r="J33" s="334"/>
    </row>
    <row r="34" spans="2:10" ht="15">
      <c r="B34" s="102"/>
      <c r="C34" s="335" t="s">
        <v>141</v>
      </c>
      <c r="D34" s="335"/>
      <c r="E34" s="337"/>
      <c r="F34" s="336">
        <v>172051902.5</v>
      </c>
      <c r="G34" s="336">
        <v>-161836731.9</v>
      </c>
      <c r="H34" s="336"/>
      <c r="I34" s="336">
        <f t="shared" si="1"/>
        <v>10215170.599999994</v>
      </c>
      <c r="J34" s="334"/>
    </row>
    <row r="35" spans="2:10" ht="15">
      <c r="B35" s="102"/>
      <c r="C35" s="335" t="s">
        <v>257</v>
      </c>
      <c r="D35" s="335"/>
      <c r="E35" s="337"/>
      <c r="F35" s="336">
        <v>0</v>
      </c>
      <c r="G35" s="336">
        <v>0</v>
      </c>
      <c r="H35" s="336">
        <v>0</v>
      </c>
      <c r="I35" s="336">
        <f t="shared" si="1"/>
        <v>0</v>
      </c>
      <c r="J35" s="334"/>
    </row>
    <row r="36" spans="2:10" ht="15">
      <c r="B36" s="102"/>
      <c r="C36" s="335" t="s">
        <v>143</v>
      </c>
      <c r="D36" s="335"/>
      <c r="E36" s="337"/>
      <c r="F36" s="336">
        <v>0</v>
      </c>
      <c r="G36" s="336">
        <v>0</v>
      </c>
      <c r="H36" s="336"/>
      <c r="I36" s="336">
        <f t="shared" si="1"/>
        <v>0</v>
      </c>
      <c r="J36" s="334"/>
    </row>
    <row r="37" spans="2:10" ht="15">
      <c r="B37" s="102"/>
      <c r="C37" s="335" t="s">
        <v>144</v>
      </c>
      <c r="D37" s="335"/>
      <c r="E37" s="337"/>
      <c r="F37" s="336"/>
      <c r="G37" s="336">
        <v>0</v>
      </c>
      <c r="H37" s="336"/>
      <c r="I37" s="336">
        <f t="shared" si="1"/>
        <v>0</v>
      </c>
      <c r="J37" s="334"/>
    </row>
    <row r="38" spans="2:10" ht="6" customHeight="1">
      <c r="B38" s="102"/>
      <c r="C38" s="340"/>
      <c r="D38" s="340"/>
      <c r="E38" s="337"/>
      <c r="F38" s="336"/>
      <c r="G38" s="337"/>
      <c r="H38" s="336"/>
      <c r="I38" s="337"/>
      <c r="J38" s="334"/>
    </row>
    <row r="39" spans="2:10" ht="28.5" customHeight="1">
      <c r="B39" s="102"/>
      <c r="C39" s="332" t="s">
        <v>263</v>
      </c>
      <c r="D39" s="332"/>
      <c r="E39" s="337"/>
      <c r="F39" s="336"/>
      <c r="G39" s="337"/>
      <c r="H39" s="333">
        <f>SUM(H40:H41)</f>
        <v>0</v>
      </c>
      <c r="I39" s="333">
        <f>SUM(E39:H39)</f>
        <v>0</v>
      </c>
      <c r="J39" s="334"/>
    </row>
    <row r="40" spans="2:10" ht="15">
      <c r="B40" s="102"/>
      <c r="C40" s="335" t="s">
        <v>259</v>
      </c>
      <c r="D40" s="335"/>
      <c r="E40" s="336"/>
      <c r="F40" s="337"/>
      <c r="G40" s="337"/>
      <c r="H40" s="336">
        <v>0</v>
      </c>
      <c r="I40" s="336">
        <f>SUM(E40:H40)</f>
        <v>0</v>
      </c>
      <c r="J40" s="334"/>
    </row>
    <row r="41" spans="2:10" ht="15">
      <c r="B41" s="102"/>
      <c r="C41" s="335" t="s">
        <v>147</v>
      </c>
      <c r="D41" s="335"/>
      <c r="E41" s="336"/>
      <c r="F41" s="337"/>
      <c r="G41" s="337"/>
      <c r="H41" s="336">
        <v>0</v>
      </c>
      <c r="I41" s="336">
        <f>SUM(E41:H41)</f>
        <v>0</v>
      </c>
      <c r="J41" s="334"/>
    </row>
    <row r="42" spans="2:10" ht="8.25" customHeight="1">
      <c r="B42" s="102"/>
      <c r="C42" s="340"/>
      <c r="D42" s="340"/>
      <c r="E42" s="336"/>
      <c r="F42" s="337"/>
      <c r="G42" s="337"/>
      <c r="H42" s="336"/>
      <c r="I42" s="337"/>
      <c r="J42" s="334"/>
    </row>
    <row r="43" spans="2:10" ht="15">
      <c r="B43" s="344"/>
      <c r="C43" s="345" t="s">
        <v>264</v>
      </c>
      <c r="D43" s="345"/>
      <c r="E43" s="346">
        <f>E25+E27</f>
        <v>0</v>
      </c>
      <c r="F43" s="346">
        <f>F25+F32</f>
        <v>4960109418.29</v>
      </c>
      <c r="G43" s="346">
        <f>G25+G32</f>
        <v>148686389.01</v>
      </c>
      <c r="H43" s="346">
        <f>H25+H39</f>
        <v>0</v>
      </c>
      <c r="I43" s="346">
        <f>SUM(E43:H43)</f>
        <v>5108795807.3</v>
      </c>
      <c r="J43" s="347"/>
    </row>
    <row r="44" spans="2:10" ht="15">
      <c r="B44" s="348"/>
      <c r="C44" s="348"/>
      <c r="D44" s="348"/>
      <c r="E44" s="348"/>
      <c r="F44" s="348"/>
      <c r="G44" s="348"/>
      <c r="H44" s="348"/>
      <c r="I44" s="348"/>
      <c r="J44" s="349"/>
    </row>
    <row r="45" spans="5:10" ht="7.5" customHeight="1">
      <c r="E45" s="266"/>
      <c r="F45" s="266"/>
      <c r="J45" s="242"/>
    </row>
    <row r="46" spans="2:11" ht="15">
      <c r="B46" s="71"/>
      <c r="C46" s="265" t="s">
        <v>21</v>
      </c>
      <c r="D46" s="265"/>
      <c r="E46" s="265"/>
      <c r="F46" s="265"/>
      <c r="G46" s="265"/>
      <c r="H46" s="265"/>
      <c r="I46" s="265"/>
      <c r="J46" s="265"/>
      <c r="K46" s="116"/>
    </row>
    <row r="47" spans="2:11" ht="15">
      <c r="B47" s="71"/>
      <c r="C47" s="116"/>
      <c r="D47" s="117"/>
      <c r="E47" s="118"/>
      <c r="F47" s="118"/>
      <c r="G47" s="71"/>
      <c r="H47" s="119"/>
      <c r="I47" s="117"/>
      <c r="J47" s="118"/>
      <c r="K47" s="118"/>
    </row>
    <row r="48" spans="2:11" ht="15">
      <c r="B48" s="71"/>
      <c r="C48" s="116"/>
      <c r="D48" s="350"/>
      <c r="E48" s="350"/>
      <c r="F48" s="118"/>
      <c r="G48" s="71"/>
      <c r="H48" s="351"/>
      <c r="I48" s="351"/>
      <c r="J48" s="118"/>
      <c r="K48" s="118"/>
    </row>
    <row r="49" spans="2:11" ht="15" customHeight="1">
      <c r="B49" s="71"/>
      <c r="C49" s="267"/>
      <c r="D49" s="122"/>
      <c r="E49" s="122"/>
      <c r="F49" s="118"/>
      <c r="G49" s="118"/>
      <c r="H49" s="122"/>
      <c r="I49" s="122"/>
      <c r="J49" s="69"/>
      <c r="K49" s="118"/>
    </row>
    <row r="50" spans="2:11" ht="15" customHeight="1">
      <c r="B50" s="71"/>
      <c r="C50" s="66"/>
      <c r="D50" s="67"/>
      <c r="E50" s="67"/>
      <c r="F50" s="352"/>
      <c r="G50" s="352"/>
      <c r="H50" s="67"/>
      <c r="I50" s="67"/>
      <c r="J50" s="69"/>
      <c r="K50" s="118"/>
    </row>
    <row r="51" ht="30" customHeight="1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</sheetData>
  <sheetProtection/>
  <mergeCells count="37">
    <mergeCell ref="C39:D39"/>
    <mergeCell ref="C40:D40"/>
    <mergeCell ref="C41:D41"/>
    <mergeCell ref="C43:D43"/>
    <mergeCell ref="C46:J46"/>
    <mergeCell ref="D48:E48"/>
    <mergeCell ref="H48:I48"/>
    <mergeCell ref="C32:D32"/>
    <mergeCell ref="C33:D33"/>
    <mergeCell ref="C34:D34"/>
    <mergeCell ref="C35:D35"/>
    <mergeCell ref="C36:D36"/>
    <mergeCell ref="C37:D37"/>
    <mergeCell ref="C23:D23"/>
    <mergeCell ref="C25:D25"/>
    <mergeCell ref="C27:D27"/>
    <mergeCell ref="C28:D28"/>
    <mergeCell ref="C29:D29"/>
    <mergeCell ref="C30:D30"/>
    <mergeCell ref="C16:D16"/>
    <mergeCell ref="C17:D17"/>
    <mergeCell ref="C18:D18"/>
    <mergeCell ref="C19:D19"/>
    <mergeCell ref="C21:D21"/>
    <mergeCell ref="C22:D22"/>
    <mergeCell ref="C9:D9"/>
    <mergeCell ref="C10:D10"/>
    <mergeCell ref="C11:D11"/>
    <mergeCell ref="C12:D12"/>
    <mergeCell ref="C14:D14"/>
    <mergeCell ref="C15:D15"/>
    <mergeCell ref="D1:H1"/>
    <mergeCell ref="D2:H2"/>
    <mergeCell ref="D3:H3"/>
    <mergeCell ref="D4:H4"/>
    <mergeCell ref="D5:H5"/>
    <mergeCell ref="C7:D7"/>
  </mergeCells>
  <printOptions horizontalCentered="1"/>
  <pageMargins left="0.31496062992125984" right="0.31496062992125984" top="0.35433070866141736" bottom="0.15748031496062992" header="0" footer="0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82"/>
  <sheetViews>
    <sheetView showGridLines="0" zoomScale="115" zoomScaleNormal="115" zoomScalePageLayoutView="0" workbookViewId="0" topLeftCell="A1">
      <selection activeCell="B7" sqref="B7:H7"/>
    </sheetView>
  </sheetViews>
  <sheetFormatPr defaultColWidth="0" defaultRowHeight="15" customHeight="1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5">
      <c r="B1" s="59"/>
      <c r="D1" s="126" t="s">
        <v>22</v>
      </c>
      <c r="E1" s="126"/>
      <c r="F1" s="125"/>
      <c r="G1" s="125"/>
      <c r="H1" s="125"/>
    </row>
    <row r="2" spans="2:8" ht="15">
      <c r="B2" s="127"/>
      <c r="D2" s="126" t="s">
        <v>23</v>
      </c>
      <c r="E2" s="126"/>
      <c r="F2" s="125"/>
      <c r="G2" s="125"/>
      <c r="H2" s="127"/>
    </row>
    <row r="3" spans="2:8" ht="15">
      <c r="B3" s="128"/>
      <c r="D3" s="126" t="s">
        <v>114</v>
      </c>
      <c r="E3" s="126"/>
      <c r="F3" s="125"/>
      <c r="G3" s="125"/>
      <c r="H3" s="127"/>
    </row>
    <row r="4" spans="2:8" ht="15">
      <c r="B4" s="128"/>
      <c r="D4" s="126" t="s">
        <v>24</v>
      </c>
      <c r="E4" s="126"/>
      <c r="F4" s="125"/>
      <c r="G4" s="125"/>
      <c r="H4" s="127"/>
    </row>
    <row r="5" spans="2:7" ht="15">
      <c r="B5" s="128"/>
      <c r="C5" s="178"/>
      <c r="D5" s="126" t="s">
        <v>1</v>
      </c>
      <c r="E5" s="126"/>
      <c r="F5" s="179"/>
      <c r="G5" s="179"/>
    </row>
    <row r="6" spans="2:7" ht="10.5" customHeight="1">
      <c r="B6" s="125"/>
      <c r="C6" s="125"/>
      <c r="D6" s="125"/>
      <c r="E6" s="125"/>
      <c r="F6" s="125"/>
      <c r="G6" s="125"/>
    </row>
    <row r="7" spans="2:8" ht="15">
      <c r="B7" s="133"/>
      <c r="C7" s="134" t="s">
        <v>28</v>
      </c>
      <c r="D7" s="134"/>
      <c r="E7" s="135" t="s">
        <v>115</v>
      </c>
      <c r="F7" s="135" t="s">
        <v>116</v>
      </c>
      <c r="G7" s="136"/>
      <c r="H7" s="136"/>
    </row>
    <row r="8" spans="2:8" ht="9" customHeight="1">
      <c r="B8" s="180"/>
      <c r="C8" s="181"/>
      <c r="D8" s="181"/>
      <c r="E8" s="182"/>
      <c r="F8" s="182"/>
      <c r="G8" s="36"/>
      <c r="H8" s="143"/>
    </row>
    <row r="9" spans="2:8" ht="15">
      <c r="B9" s="150"/>
      <c r="C9" s="148" t="s">
        <v>36</v>
      </c>
      <c r="D9" s="148"/>
      <c r="E9" s="25">
        <v>0</v>
      </c>
      <c r="F9" s="25">
        <v>59801517.52</v>
      </c>
      <c r="G9" s="36"/>
      <c r="H9" s="143"/>
    </row>
    <row r="10" spans="2:8" ht="8.25" customHeight="1">
      <c r="B10" s="147"/>
      <c r="C10" s="155"/>
      <c r="D10" s="22"/>
      <c r="E10" s="183"/>
      <c r="F10" s="183"/>
      <c r="G10" s="36"/>
      <c r="H10" s="143"/>
    </row>
    <row r="11" spans="2:8" ht="15">
      <c r="B11" s="147"/>
      <c r="C11" s="148" t="s">
        <v>37</v>
      </c>
      <c r="D11" s="148"/>
      <c r="E11" s="25">
        <v>19610923.42</v>
      </c>
      <c r="F11" s="25">
        <v>0</v>
      </c>
      <c r="G11" s="36"/>
      <c r="H11" s="143"/>
    </row>
    <row r="12" spans="2:8" ht="8.25" customHeight="1">
      <c r="B12" s="147"/>
      <c r="C12" s="155"/>
      <c r="D12" s="22"/>
      <c r="E12" s="183"/>
      <c r="F12" s="183"/>
      <c r="G12" s="36"/>
      <c r="H12" s="143"/>
    </row>
    <row r="13" spans="2:8" ht="15">
      <c r="B13" s="150"/>
      <c r="C13" s="151" t="s">
        <v>38</v>
      </c>
      <c r="D13" s="151"/>
      <c r="E13" s="184">
        <v>6478254.07</v>
      </c>
      <c r="F13" s="184">
        <v>0</v>
      </c>
      <c r="G13" s="36"/>
      <c r="H13" s="143"/>
    </row>
    <row r="14" spans="2:8" ht="15">
      <c r="B14" s="150"/>
      <c r="C14" s="151" t="s">
        <v>39</v>
      </c>
      <c r="D14" s="151"/>
      <c r="E14" s="184">
        <v>0</v>
      </c>
      <c r="F14" s="184">
        <v>965352.96</v>
      </c>
      <c r="G14" s="36"/>
      <c r="H14" s="143"/>
    </row>
    <row r="15" spans="2:8" ht="15">
      <c r="B15" s="150"/>
      <c r="C15" s="151" t="s">
        <v>40</v>
      </c>
      <c r="D15" s="151"/>
      <c r="E15" s="184">
        <v>14098022.31</v>
      </c>
      <c r="F15" s="184">
        <v>0</v>
      </c>
      <c r="G15" s="36"/>
      <c r="H15" s="143"/>
    </row>
    <row r="16" spans="2:8" ht="15">
      <c r="B16" s="150"/>
      <c r="C16" s="151" t="s">
        <v>41</v>
      </c>
      <c r="D16" s="151"/>
      <c r="E16" s="184">
        <v>0</v>
      </c>
      <c r="F16" s="184">
        <v>0</v>
      </c>
      <c r="G16" s="36"/>
      <c r="H16" s="143"/>
    </row>
    <row r="17" spans="2:8" ht="15">
      <c r="B17" s="150"/>
      <c r="C17" s="151" t="s">
        <v>43</v>
      </c>
      <c r="D17" s="151"/>
      <c r="E17" s="184">
        <v>0</v>
      </c>
      <c r="F17" s="184">
        <v>0</v>
      </c>
      <c r="G17" s="36"/>
      <c r="H17" s="143"/>
    </row>
    <row r="18" spans="2:8" ht="15">
      <c r="B18" s="150"/>
      <c r="C18" s="151" t="s">
        <v>44</v>
      </c>
      <c r="D18" s="151"/>
      <c r="E18" s="184">
        <v>0</v>
      </c>
      <c r="F18" s="184">
        <v>0</v>
      </c>
      <c r="G18" s="36"/>
      <c r="H18" s="143"/>
    </row>
    <row r="19" spans="2:8" ht="15">
      <c r="B19" s="150"/>
      <c r="C19" s="151" t="s">
        <v>45</v>
      </c>
      <c r="D19" s="151"/>
      <c r="E19" s="184">
        <v>0</v>
      </c>
      <c r="F19" s="184">
        <v>0</v>
      </c>
      <c r="G19" s="36"/>
      <c r="H19" s="143"/>
    </row>
    <row r="20" spans="2:8" ht="7.5" customHeight="1">
      <c r="B20" s="147"/>
      <c r="C20" s="155"/>
      <c r="D20" s="22"/>
      <c r="E20" s="183"/>
      <c r="F20" s="183"/>
      <c r="G20" s="36"/>
      <c r="H20" s="143"/>
    </row>
    <row r="21" spans="2:8" ht="15">
      <c r="B21" s="147"/>
      <c r="C21" s="148" t="s">
        <v>46</v>
      </c>
      <c r="D21" s="148"/>
      <c r="E21" s="25">
        <v>0</v>
      </c>
      <c r="F21" s="25">
        <v>79412440.94</v>
      </c>
      <c r="G21" s="36"/>
      <c r="H21" s="143"/>
    </row>
    <row r="22" spans="2:8" ht="7.5" customHeight="1">
      <c r="B22" s="147"/>
      <c r="C22" s="155"/>
      <c r="D22" s="22"/>
      <c r="E22" s="183"/>
      <c r="F22" s="183"/>
      <c r="G22" s="36"/>
      <c r="H22" s="143"/>
    </row>
    <row r="23" spans="2:8" ht="15">
      <c r="B23" s="150"/>
      <c r="C23" s="151" t="s">
        <v>47</v>
      </c>
      <c r="D23" s="151"/>
      <c r="E23" s="184">
        <v>0</v>
      </c>
      <c r="F23" s="184">
        <v>0</v>
      </c>
      <c r="G23" s="36"/>
      <c r="H23" s="143"/>
    </row>
    <row r="24" spans="2:8" ht="15">
      <c r="B24" s="150"/>
      <c r="C24" s="151" t="s">
        <v>48</v>
      </c>
      <c r="D24" s="151"/>
      <c r="E24" s="184">
        <v>0</v>
      </c>
      <c r="F24" s="184">
        <v>0</v>
      </c>
      <c r="G24" s="36"/>
      <c r="H24" s="143"/>
    </row>
    <row r="25" spans="2:8" ht="15">
      <c r="B25" s="150"/>
      <c r="C25" s="151" t="s">
        <v>49</v>
      </c>
      <c r="D25" s="151"/>
      <c r="E25" s="184">
        <v>0</v>
      </c>
      <c r="F25" s="184">
        <v>62058836.34</v>
      </c>
      <c r="G25" s="36"/>
      <c r="H25" s="143"/>
    </row>
    <row r="26" spans="2:8" ht="15">
      <c r="B26" s="150"/>
      <c r="C26" s="151" t="s">
        <v>117</v>
      </c>
      <c r="D26" s="151"/>
      <c r="E26" s="184">
        <v>0</v>
      </c>
      <c r="F26" s="184">
        <v>17353604.6</v>
      </c>
      <c r="G26" s="36"/>
      <c r="H26" s="143"/>
    </row>
    <row r="27" spans="2:8" ht="15">
      <c r="B27" s="150"/>
      <c r="C27" s="151" t="s">
        <v>51</v>
      </c>
      <c r="D27" s="151"/>
      <c r="E27" s="184">
        <v>0</v>
      </c>
      <c r="F27" s="184">
        <v>0</v>
      </c>
      <c r="G27" s="36"/>
      <c r="H27" s="143"/>
    </row>
    <row r="28" spans="2:8" ht="15">
      <c r="B28" s="150"/>
      <c r="C28" s="151" t="s">
        <v>52</v>
      </c>
      <c r="D28" s="151"/>
      <c r="E28" s="184">
        <v>0</v>
      </c>
      <c r="F28" s="184">
        <v>0</v>
      </c>
      <c r="G28" s="36"/>
      <c r="H28" s="143"/>
    </row>
    <row r="29" spans="2:8" ht="15">
      <c r="B29" s="150"/>
      <c r="C29" s="151" t="s">
        <v>53</v>
      </c>
      <c r="D29" s="151"/>
      <c r="E29" s="184">
        <v>0</v>
      </c>
      <c r="F29" s="184">
        <v>0</v>
      </c>
      <c r="G29" s="36"/>
      <c r="H29" s="143"/>
    </row>
    <row r="30" spans="2:8" ht="15">
      <c r="B30" s="150"/>
      <c r="C30" s="151" t="s">
        <v>54</v>
      </c>
      <c r="D30" s="151"/>
      <c r="E30" s="184">
        <v>0</v>
      </c>
      <c r="F30" s="184">
        <v>0</v>
      </c>
      <c r="G30" s="36"/>
      <c r="H30" s="143"/>
    </row>
    <row r="31" spans="2:8" ht="15">
      <c r="B31" s="150"/>
      <c r="C31" s="151" t="s">
        <v>55</v>
      </c>
      <c r="D31" s="151"/>
      <c r="E31" s="184">
        <v>0</v>
      </c>
      <c r="F31" s="184">
        <v>0</v>
      </c>
      <c r="G31" s="36"/>
      <c r="H31" s="143"/>
    </row>
    <row r="32" spans="2:8" ht="6" customHeight="1">
      <c r="B32" s="147"/>
      <c r="C32" s="155"/>
      <c r="D32" s="22"/>
      <c r="E32" s="182"/>
      <c r="F32" s="182"/>
      <c r="G32" s="36"/>
      <c r="H32" s="143"/>
    </row>
    <row r="33" spans="2:8" ht="15">
      <c r="B33" s="150"/>
      <c r="C33" s="148" t="s">
        <v>118</v>
      </c>
      <c r="D33" s="148"/>
      <c r="E33" s="25">
        <v>0</v>
      </c>
      <c r="F33" s="25">
        <v>99100042.09</v>
      </c>
      <c r="G33" s="36"/>
      <c r="H33" s="143"/>
    </row>
    <row r="34" spans="2:8" ht="4.5" customHeight="1">
      <c r="B34" s="150"/>
      <c r="C34" s="155"/>
      <c r="D34" s="155"/>
      <c r="E34" s="183"/>
      <c r="F34" s="183"/>
      <c r="G34" s="36"/>
      <c r="H34" s="143"/>
    </row>
    <row r="35" spans="2:8" ht="15">
      <c r="B35" s="150"/>
      <c r="C35" s="148" t="s">
        <v>119</v>
      </c>
      <c r="D35" s="148"/>
      <c r="E35" s="25">
        <v>0</v>
      </c>
      <c r="F35" s="25">
        <v>95066772.71</v>
      </c>
      <c r="G35" s="36"/>
      <c r="H35" s="143"/>
    </row>
    <row r="36" spans="2:8" ht="6" customHeight="1">
      <c r="B36" s="150"/>
      <c r="C36" s="155"/>
      <c r="D36" s="155"/>
      <c r="E36" s="183"/>
      <c r="F36" s="183"/>
      <c r="G36" s="36"/>
      <c r="H36" s="143"/>
    </row>
    <row r="37" spans="2:8" ht="15">
      <c r="B37" s="150"/>
      <c r="C37" s="151" t="s">
        <v>120</v>
      </c>
      <c r="D37" s="151"/>
      <c r="E37" s="184">
        <v>0</v>
      </c>
      <c r="F37" s="184">
        <v>31170831.11</v>
      </c>
      <c r="G37" s="36"/>
      <c r="H37" s="143"/>
    </row>
    <row r="38" spans="2:8" ht="15">
      <c r="B38" s="150"/>
      <c r="C38" s="151" t="s">
        <v>121</v>
      </c>
      <c r="D38" s="151"/>
      <c r="E38" s="184">
        <v>0</v>
      </c>
      <c r="F38" s="184">
        <v>5200965.17</v>
      </c>
      <c r="G38" s="36"/>
      <c r="H38" s="143"/>
    </row>
    <row r="39" spans="2:8" ht="15">
      <c r="B39" s="150"/>
      <c r="C39" s="151" t="s">
        <v>122</v>
      </c>
      <c r="D39" s="151"/>
      <c r="E39" s="184">
        <v>0</v>
      </c>
      <c r="F39" s="184">
        <v>58694976.43</v>
      </c>
      <c r="G39" s="36"/>
      <c r="H39" s="143"/>
    </row>
    <row r="40" spans="2:8" ht="15">
      <c r="B40" s="150"/>
      <c r="C40" s="151" t="s">
        <v>123</v>
      </c>
      <c r="D40" s="151"/>
      <c r="E40" s="184">
        <v>0</v>
      </c>
      <c r="F40" s="184">
        <v>0</v>
      </c>
      <c r="G40" s="36"/>
      <c r="H40" s="143"/>
    </row>
    <row r="41" spans="2:8" ht="15">
      <c r="B41" s="150"/>
      <c r="C41" s="151" t="s">
        <v>124</v>
      </c>
      <c r="D41" s="151"/>
      <c r="E41" s="184">
        <v>0</v>
      </c>
      <c r="F41" s="184">
        <v>0</v>
      </c>
      <c r="G41" s="36"/>
      <c r="H41" s="143"/>
    </row>
    <row r="42" spans="2:8" ht="15">
      <c r="B42" s="150"/>
      <c r="C42" s="151" t="s">
        <v>125</v>
      </c>
      <c r="D42" s="151"/>
      <c r="E42" s="184">
        <v>0</v>
      </c>
      <c r="F42" s="184">
        <v>0</v>
      </c>
      <c r="G42" s="36"/>
      <c r="H42" s="143"/>
    </row>
    <row r="43" spans="2:8" ht="15">
      <c r="B43" s="150"/>
      <c r="C43" s="151" t="s">
        <v>126</v>
      </c>
      <c r="D43" s="151"/>
      <c r="E43" s="184">
        <v>0</v>
      </c>
      <c r="F43" s="184">
        <v>0</v>
      </c>
      <c r="G43" s="36"/>
      <c r="H43" s="143"/>
    </row>
    <row r="44" spans="2:8" ht="15">
      <c r="B44" s="150"/>
      <c r="C44" s="151" t="s">
        <v>127</v>
      </c>
      <c r="D44" s="151"/>
      <c r="E44" s="184">
        <v>0</v>
      </c>
      <c r="F44" s="184">
        <v>0</v>
      </c>
      <c r="G44" s="36"/>
      <c r="H44" s="143"/>
    </row>
    <row r="45" spans="2:8" ht="7.5" customHeight="1">
      <c r="B45" s="150"/>
      <c r="C45" s="155"/>
      <c r="D45" s="155"/>
      <c r="E45" s="183"/>
      <c r="F45" s="183"/>
      <c r="G45" s="36"/>
      <c r="H45" s="143"/>
    </row>
    <row r="46" spans="2:8" ht="15">
      <c r="B46" s="150"/>
      <c r="C46" s="158" t="s">
        <v>128</v>
      </c>
      <c r="D46" s="158"/>
      <c r="E46" s="25">
        <v>0</v>
      </c>
      <c r="F46" s="25">
        <v>4033269.38</v>
      </c>
      <c r="G46" s="36"/>
      <c r="H46" s="143"/>
    </row>
    <row r="47" spans="2:8" ht="6.75" customHeight="1">
      <c r="B47" s="150"/>
      <c r="C47" s="155"/>
      <c r="D47" s="155"/>
      <c r="E47" s="183"/>
      <c r="F47" s="183"/>
      <c r="G47" s="36"/>
      <c r="H47" s="143"/>
    </row>
    <row r="48" spans="2:8" ht="15">
      <c r="B48" s="150"/>
      <c r="C48" s="151" t="s">
        <v>129</v>
      </c>
      <c r="D48" s="151"/>
      <c r="E48" s="184">
        <v>0</v>
      </c>
      <c r="F48" s="184">
        <v>0</v>
      </c>
      <c r="G48" s="36"/>
      <c r="H48" s="143"/>
    </row>
    <row r="49" spans="2:8" ht="15">
      <c r="B49" s="150"/>
      <c r="C49" s="151" t="s">
        <v>130</v>
      </c>
      <c r="D49" s="151"/>
      <c r="E49" s="184">
        <v>0</v>
      </c>
      <c r="F49" s="184">
        <v>0</v>
      </c>
      <c r="G49" s="36"/>
      <c r="H49" s="143"/>
    </row>
    <row r="50" spans="2:8" ht="15">
      <c r="B50" s="150"/>
      <c r="C50" s="151" t="s">
        <v>131</v>
      </c>
      <c r="D50" s="151"/>
      <c r="E50" s="184">
        <v>0</v>
      </c>
      <c r="F50" s="184">
        <v>4033269.38</v>
      </c>
      <c r="G50" s="36"/>
      <c r="H50" s="143"/>
    </row>
    <row r="51" spans="2:8" ht="15">
      <c r="B51" s="150"/>
      <c r="C51" s="151" t="s">
        <v>132</v>
      </c>
      <c r="D51" s="151"/>
      <c r="E51" s="184">
        <v>0</v>
      </c>
      <c r="F51" s="184">
        <v>0</v>
      </c>
      <c r="G51" s="36"/>
      <c r="H51" s="143"/>
    </row>
    <row r="52" spans="2:8" ht="15">
      <c r="B52" s="150"/>
      <c r="C52" s="151" t="s">
        <v>133</v>
      </c>
      <c r="D52" s="151"/>
      <c r="E52" s="184">
        <v>0</v>
      </c>
      <c r="F52" s="184">
        <v>0</v>
      </c>
      <c r="G52" s="36"/>
      <c r="H52" s="143"/>
    </row>
    <row r="53" spans="2:8" ht="15">
      <c r="B53" s="150"/>
      <c r="C53" s="151" t="s">
        <v>134</v>
      </c>
      <c r="D53" s="151"/>
      <c r="E53" s="184">
        <v>0</v>
      </c>
      <c r="F53" s="184">
        <v>0</v>
      </c>
      <c r="G53" s="36"/>
      <c r="H53" s="143"/>
    </row>
    <row r="54" spans="2:8" ht="7.5" customHeight="1">
      <c r="B54" s="150"/>
      <c r="C54" s="155"/>
      <c r="D54" s="155"/>
      <c r="E54" s="182"/>
      <c r="F54" s="182"/>
      <c r="G54" s="36"/>
      <c r="H54" s="143"/>
    </row>
    <row r="55" spans="2:8" ht="15">
      <c r="B55" s="150"/>
      <c r="C55" s="148" t="s">
        <v>135</v>
      </c>
      <c r="D55" s="148"/>
      <c r="E55" s="25">
        <v>158901559.61</v>
      </c>
      <c r="F55" s="25">
        <v>0</v>
      </c>
      <c r="G55" s="36"/>
      <c r="H55" s="143"/>
    </row>
    <row r="56" spans="2:8" ht="7.5" customHeight="1">
      <c r="B56" s="150"/>
      <c r="C56" s="155"/>
      <c r="D56" s="155"/>
      <c r="E56" s="183"/>
      <c r="F56" s="183"/>
      <c r="G56" s="36"/>
      <c r="H56" s="143"/>
    </row>
    <row r="57" spans="2:8" ht="15">
      <c r="B57" s="150"/>
      <c r="C57" s="148" t="s">
        <v>136</v>
      </c>
      <c r="D57" s="148"/>
      <c r="E57" s="25">
        <v>0</v>
      </c>
      <c r="F57" s="25">
        <v>0</v>
      </c>
      <c r="G57" s="36"/>
      <c r="H57" s="143"/>
    </row>
    <row r="58" spans="2:8" ht="15">
      <c r="B58" s="147"/>
      <c r="C58" s="151" t="s">
        <v>95</v>
      </c>
      <c r="D58" s="151"/>
      <c r="E58" s="184">
        <v>0</v>
      </c>
      <c r="F58" s="184">
        <v>0</v>
      </c>
      <c r="G58" s="36"/>
      <c r="H58" s="143"/>
    </row>
    <row r="59" spans="2:8" ht="15">
      <c r="B59" s="150"/>
      <c r="C59" s="151" t="s">
        <v>137</v>
      </c>
      <c r="D59" s="151"/>
      <c r="E59" s="184">
        <v>0</v>
      </c>
      <c r="F59" s="184">
        <v>0</v>
      </c>
      <c r="G59" s="36"/>
      <c r="H59" s="143"/>
    </row>
    <row r="60" spans="2:8" ht="15">
      <c r="B60" s="147"/>
      <c r="C60" s="151" t="s">
        <v>138</v>
      </c>
      <c r="D60" s="151"/>
      <c r="E60" s="184">
        <v>0</v>
      </c>
      <c r="F60" s="184">
        <v>0</v>
      </c>
      <c r="G60" s="36"/>
      <c r="H60" s="143"/>
    </row>
    <row r="61" spans="2:8" ht="8.25" customHeight="1">
      <c r="B61" s="150"/>
      <c r="C61" s="155"/>
      <c r="D61" s="155"/>
      <c r="E61" s="183"/>
      <c r="F61" s="183"/>
      <c r="G61" s="36"/>
      <c r="H61" s="143"/>
    </row>
    <row r="62" spans="2:8" ht="15">
      <c r="B62" s="150"/>
      <c r="C62" s="148" t="s">
        <v>139</v>
      </c>
      <c r="D62" s="148"/>
      <c r="E62" s="25">
        <v>158901559.61</v>
      </c>
      <c r="F62" s="25">
        <v>0</v>
      </c>
      <c r="G62" s="36"/>
      <c r="H62" s="143"/>
    </row>
    <row r="63" spans="2:8" ht="6" customHeight="1">
      <c r="B63" s="150"/>
      <c r="C63" s="155"/>
      <c r="D63" s="155"/>
      <c r="E63" s="183"/>
      <c r="F63" s="183"/>
      <c r="G63" s="36"/>
      <c r="H63" s="143"/>
    </row>
    <row r="64" spans="2:8" ht="15">
      <c r="B64" s="150"/>
      <c r="C64" s="151" t="s">
        <v>140</v>
      </c>
      <c r="D64" s="151"/>
      <c r="E64" s="184">
        <v>0</v>
      </c>
      <c r="F64" s="184">
        <v>13150342.89</v>
      </c>
      <c r="G64" s="36"/>
      <c r="H64" s="143"/>
    </row>
    <row r="65" spans="2:8" ht="15">
      <c r="B65" s="150"/>
      <c r="C65" s="151" t="s">
        <v>141</v>
      </c>
      <c r="D65" s="151"/>
      <c r="E65" s="184">
        <v>172051902.5</v>
      </c>
      <c r="F65" s="184">
        <v>0</v>
      </c>
      <c r="G65" s="36"/>
      <c r="H65" s="143"/>
    </row>
    <row r="66" spans="2:8" ht="15">
      <c r="B66" s="150"/>
      <c r="C66" s="151" t="s">
        <v>142</v>
      </c>
      <c r="D66" s="151"/>
      <c r="E66" s="184">
        <v>0</v>
      </c>
      <c r="F66" s="184">
        <v>0</v>
      </c>
      <c r="G66" s="36"/>
      <c r="H66" s="143"/>
    </row>
    <row r="67" spans="2:8" ht="15">
      <c r="B67" s="150"/>
      <c r="C67" s="151" t="s">
        <v>143</v>
      </c>
      <c r="D67" s="151"/>
      <c r="E67" s="184">
        <v>0</v>
      </c>
      <c r="F67" s="184">
        <v>0</v>
      </c>
      <c r="G67" s="36"/>
      <c r="H67" s="143"/>
    </row>
    <row r="68" spans="2:8" ht="15">
      <c r="B68" s="150"/>
      <c r="C68" s="151" t="s">
        <v>144</v>
      </c>
      <c r="D68" s="151"/>
      <c r="E68" s="184">
        <v>0</v>
      </c>
      <c r="F68" s="184">
        <v>0</v>
      </c>
      <c r="G68" s="36"/>
      <c r="H68" s="143"/>
    </row>
    <row r="69" spans="2:8" ht="15">
      <c r="B69" s="147"/>
      <c r="C69" s="155"/>
      <c r="D69" s="155"/>
      <c r="E69" s="183"/>
      <c r="F69" s="183"/>
      <c r="G69" s="36"/>
      <c r="H69" s="143"/>
    </row>
    <row r="70" spans="2:8" ht="15">
      <c r="B70" s="150"/>
      <c r="C70" s="148" t="s">
        <v>145</v>
      </c>
      <c r="D70" s="148"/>
      <c r="E70" s="25">
        <v>0</v>
      </c>
      <c r="F70" s="25">
        <v>0</v>
      </c>
      <c r="G70" s="36"/>
      <c r="H70" s="143"/>
    </row>
    <row r="71" spans="2:8" ht="13.5" customHeight="1">
      <c r="B71" s="147"/>
      <c r="C71" s="155"/>
      <c r="D71" s="155"/>
      <c r="E71" s="183"/>
      <c r="F71" s="183"/>
      <c r="G71" s="36"/>
      <c r="H71" s="143"/>
    </row>
    <row r="72" spans="2:8" ht="15">
      <c r="B72" s="150"/>
      <c r="C72" s="151" t="s">
        <v>146</v>
      </c>
      <c r="D72" s="151"/>
      <c r="E72" s="184">
        <v>0</v>
      </c>
      <c r="F72" s="184">
        <v>0</v>
      </c>
      <c r="G72" s="36"/>
      <c r="H72" s="143"/>
    </row>
    <row r="73" spans="2:8" ht="15">
      <c r="B73" s="150"/>
      <c r="C73" s="151" t="s">
        <v>147</v>
      </c>
      <c r="D73" s="151"/>
      <c r="E73" s="184">
        <v>0</v>
      </c>
      <c r="F73" s="184">
        <v>0</v>
      </c>
      <c r="G73" s="36"/>
      <c r="H73" s="143"/>
    </row>
    <row r="74" spans="2:8" ht="15">
      <c r="B74" s="185"/>
      <c r="C74" s="166"/>
      <c r="D74" s="166"/>
      <c r="E74" s="166"/>
      <c r="F74" s="166"/>
      <c r="G74" s="186"/>
      <c r="H74" s="167"/>
    </row>
    <row r="75" spans="2:8" ht="15">
      <c r="B75" s="187"/>
      <c r="C75" s="166"/>
      <c r="D75" s="168"/>
      <c r="E75" s="169"/>
      <c r="F75" s="170"/>
      <c r="G75" s="170"/>
      <c r="H75" s="170"/>
    </row>
    <row r="76" spans="2:8" ht="15">
      <c r="B76" s="59"/>
      <c r="D76" s="33"/>
      <c r="E76" s="58"/>
      <c r="F76" s="171"/>
      <c r="G76" s="171"/>
      <c r="H76" s="171"/>
    </row>
    <row r="77" spans="3:7" ht="15">
      <c r="C77" s="29" t="s">
        <v>21</v>
      </c>
      <c r="D77" s="29"/>
      <c r="E77" s="29"/>
      <c r="F77" s="29"/>
      <c r="G77" s="29"/>
    </row>
    <row r="78" spans="3:6" ht="15">
      <c r="C78" s="33"/>
      <c r="D78" s="58"/>
      <c r="E78" s="171"/>
      <c r="F78" s="171"/>
    </row>
    <row r="79" spans="3:6" ht="15">
      <c r="C79" s="33"/>
      <c r="D79" s="172"/>
      <c r="E79" s="62"/>
      <c r="F79" s="62"/>
    </row>
    <row r="80" spans="3:7" ht="15" customHeight="1">
      <c r="C80" s="64"/>
      <c r="E80" s="64"/>
      <c r="F80" s="64"/>
      <c r="G80" s="171"/>
    </row>
    <row r="81" spans="3:7" ht="15" customHeight="1">
      <c r="C81" s="188"/>
      <c r="E81" s="189"/>
      <c r="F81" s="189"/>
      <c r="G81" s="190"/>
    </row>
    <row r="82" spans="2:7" ht="30" customHeight="1">
      <c r="B82" s="191"/>
      <c r="G82" s="36"/>
    </row>
    <row r="83" ht="15"/>
    <row r="84" ht="15"/>
    <row r="85" ht="15"/>
    <row r="86" ht="15"/>
    <row r="87" ht="15"/>
  </sheetData>
  <sheetProtection/>
  <mergeCells count="58">
    <mergeCell ref="C72:D72"/>
    <mergeCell ref="C73:D73"/>
    <mergeCell ref="C77:G77"/>
    <mergeCell ref="E79:F79"/>
    <mergeCell ref="C64:D64"/>
    <mergeCell ref="C65:D65"/>
    <mergeCell ref="C66:D66"/>
    <mergeCell ref="C67:D67"/>
    <mergeCell ref="C68:D68"/>
    <mergeCell ref="C70:D70"/>
    <mergeCell ref="C55:D55"/>
    <mergeCell ref="C57:D57"/>
    <mergeCell ref="C58:D58"/>
    <mergeCell ref="C59:D59"/>
    <mergeCell ref="C60:D60"/>
    <mergeCell ref="C62:D62"/>
    <mergeCell ref="C48:D48"/>
    <mergeCell ref="C49:D49"/>
    <mergeCell ref="C50:D50"/>
    <mergeCell ref="C51:D51"/>
    <mergeCell ref="C52:D52"/>
    <mergeCell ref="C53:D53"/>
    <mergeCell ref="C40:D40"/>
    <mergeCell ref="C41:D41"/>
    <mergeCell ref="C42:D42"/>
    <mergeCell ref="C43:D43"/>
    <mergeCell ref="C44:D44"/>
    <mergeCell ref="C46:D46"/>
    <mergeCell ref="C31:D31"/>
    <mergeCell ref="C33:D33"/>
    <mergeCell ref="C35:D35"/>
    <mergeCell ref="C37:D37"/>
    <mergeCell ref="C38:D38"/>
    <mergeCell ref="C39:D39"/>
    <mergeCell ref="C25:D25"/>
    <mergeCell ref="C26:D26"/>
    <mergeCell ref="C27:D27"/>
    <mergeCell ref="C28:D28"/>
    <mergeCell ref="C29:D29"/>
    <mergeCell ref="C30:D30"/>
    <mergeCell ref="C17:D17"/>
    <mergeCell ref="C18:D18"/>
    <mergeCell ref="C19:D19"/>
    <mergeCell ref="C21:D21"/>
    <mergeCell ref="C23:D23"/>
    <mergeCell ref="C24:D24"/>
    <mergeCell ref="C9:D9"/>
    <mergeCell ref="C11:D11"/>
    <mergeCell ref="C13:D13"/>
    <mergeCell ref="C14:D14"/>
    <mergeCell ref="C15:D15"/>
    <mergeCell ref="C16:D16"/>
    <mergeCell ref="D1:E1"/>
    <mergeCell ref="D2:E2"/>
    <mergeCell ref="D3:E3"/>
    <mergeCell ref="D4:E4"/>
    <mergeCell ref="D5:E5"/>
    <mergeCell ref="C7:D7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workbookViewId="0" topLeftCell="A1">
      <selection activeCell="A1" sqref="A1"/>
    </sheetView>
  </sheetViews>
  <sheetFormatPr defaultColWidth="0.42578125" defaultRowHeight="15"/>
  <cols>
    <col min="1" max="1" width="3.421875" style="305" customWidth="1"/>
    <col min="2" max="2" width="28.421875" style="305" customWidth="1"/>
    <col min="3" max="3" width="63.7109375" style="59" customWidth="1"/>
    <col min="4" max="4" width="18.7109375" style="324" customWidth="1"/>
    <col min="5" max="5" width="9.140625" style="59" customWidth="1"/>
    <col min="6" max="253" width="2.00390625" style="59" hidden="1" customWidth="1"/>
    <col min="254" max="255" width="0.9921875" style="59" hidden="1" customWidth="1"/>
    <col min="256" max="16384" width="0.42578125" style="59" customWidth="1"/>
  </cols>
  <sheetData>
    <row r="2" spans="2:4" ht="12">
      <c r="B2" s="126" t="s">
        <v>22</v>
      </c>
      <c r="C2" s="126"/>
      <c r="D2" s="126"/>
    </row>
    <row r="3" spans="2:4" ht="12">
      <c r="B3" s="126" t="s">
        <v>23</v>
      </c>
      <c r="C3" s="126"/>
      <c r="D3" s="126"/>
    </row>
    <row r="4" spans="2:4" ht="12">
      <c r="B4" s="126" t="s">
        <v>243</v>
      </c>
      <c r="C4" s="126"/>
      <c r="D4" s="126"/>
    </row>
    <row r="5" spans="2:4" ht="12">
      <c r="B5" s="126" t="s">
        <v>24</v>
      </c>
      <c r="C5" s="126"/>
      <c r="D5" s="126"/>
    </row>
    <row r="6" spans="2:4" ht="12">
      <c r="B6" s="126" t="s">
        <v>1</v>
      </c>
      <c r="C6" s="126"/>
      <c r="D6" s="126"/>
    </row>
    <row r="7" spans="1:4" ht="15" customHeight="1">
      <c r="A7" s="306"/>
      <c r="B7" s="307" t="s">
        <v>244</v>
      </c>
      <c r="C7" s="307"/>
      <c r="D7" s="307"/>
    </row>
    <row r="8" spans="2:4" ht="12">
      <c r="B8" s="307"/>
      <c r="C8" s="307"/>
      <c r="D8" s="307"/>
    </row>
    <row r="9" spans="2:4" ht="37.5" customHeight="1">
      <c r="B9" s="308"/>
      <c r="C9" s="308"/>
      <c r="D9" s="308"/>
    </row>
    <row r="10" spans="1:4" ht="15" customHeight="1">
      <c r="A10" s="309"/>
      <c r="B10" s="310" t="s">
        <v>245</v>
      </c>
      <c r="C10" s="311" t="s">
        <v>28</v>
      </c>
      <c r="D10" s="312" t="s">
        <v>246</v>
      </c>
    </row>
    <row r="11" spans="2:4" ht="12">
      <c r="B11" s="313"/>
      <c r="C11" s="314"/>
      <c r="D11" s="315"/>
    </row>
    <row r="12" spans="1:4" ht="12">
      <c r="A12" s="316"/>
      <c r="B12" s="317"/>
      <c r="C12" s="305"/>
      <c r="D12" s="318"/>
    </row>
    <row r="13" spans="1:4" ht="12">
      <c r="A13" s="316"/>
      <c r="B13" s="317"/>
      <c r="C13" s="305"/>
      <c r="D13" s="318"/>
    </row>
    <row r="14" spans="1:4" ht="12">
      <c r="A14" s="316"/>
      <c r="B14" s="317"/>
      <c r="C14" s="305"/>
      <c r="D14" s="318"/>
    </row>
    <row r="15" spans="1:4" ht="12">
      <c r="A15" s="316"/>
      <c r="B15" s="317"/>
      <c r="C15" s="305"/>
      <c r="D15" s="318"/>
    </row>
    <row r="16" spans="1:4" ht="12">
      <c r="A16" s="316"/>
      <c r="B16" s="317"/>
      <c r="C16" s="305"/>
      <c r="D16" s="318"/>
    </row>
    <row r="17" spans="1:4" ht="12.75" thickBot="1">
      <c r="A17" s="316"/>
      <c r="B17" s="317"/>
      <c r="C17" s="319"/>
      <c r="D17" s="320"/>
    </row>
    <row r="18" spans="1:4" ht="12.75" thickTop="1">
      <c r="A18" s="316"/>
      <c r="B18" s="321"/>
      <c r="C18" s="322" t="s">
        <v>247</v>
      </c>
      <c r="D18" s="323"/>
    </row>
    <row r="19" ht="12">
      <c r="A19" s="316"/>
    </row>
    <row r="20" spans="2:3" ht="18" customHeight="1">
      <c r="B20" s="325" t="s">
        <v>21</v>
      </c>
      <c r="C20" s="58"/>
    </row>
    <row r="23" spans="2:3" ht="12">
      <c r="B23" s="304"/>
      <c r="C23" s="171"/>
    </row>
    <row r="24" spans="2:3" ht="12">
      <c r="B24" s="304"/>
      <c r="C24" s="174"/>
    </row>
    <row r="25" spans="2:5" ht="12">
      <c r="B25" s="189"/>
      <c r="C25" s="175"/>
      <c r="D25" s="326"/>
      <c r="E25" s="326"/>
    </row>
    <row r="26" ht="12">
      <c r="D26" s="305"/>
    </row>
  </sheetData>
  <sheetProtection/>
  <mergeCells count="7">
    <mergeCell ref="D25:E25"/>
    <mergeCell ref="B2:D2"/>
    <mergeCell ref="B3:D3"/>
    <mergeCell ref="B4:D4"/>
    <mergeCell ref="B5:D5"/>
    <mergeCell ref="B6:D6"/>
    <mergeCell ref="B7:D9"/>
  </mergeCells>
  <printOptions horizontalCentered="1"/>
  <pageMargins left="0.31496062992125984" right="0.31496062992125984" top="0.5511811023622047" bottom="0.35433070866141736" header="0" footer="0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5"/>
  <sheetViews>
    <sheetView showGridLines="0" zoomScalePageLayoutView="0" workbookViewId="0" topLeftCell="A1">
      <selection activeCell="A1" sqref="A1"/>
    </sheetView>
  </sheetViews>
  <sheetFormatPr defaultColWidth="0" defaultRowHeight="15" customHeight="1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71"/>
      <c r="C1" s="72"/>
      <c r="D1" s="73"/>
      <c r="E1" s="73"/>
      <c r="F1" s="73"/>
      <c r="G1" s="74"/>
      <c r="H1" s="74"/>
      <c r="I1" s="74"/>
      <c r="J1" s="75"/>
      <c r="K1" s="74"/>
      <c r="L1" s="74"/>
      <c r="M1" s="71"/>
      <c r="N1" s="71"/>
    </row>
    <row r="2" spans="2:14" ht="15">
      <c r="B2" s="71"/>
      <c r="C2" s="5"/>
      <c r="D2" s="76" t="s">
        <v>22</v>
      </c>
      <c r="E2" s="76"/>
      <c r="F2" s="76"/>
      <c r="G2" s="76"/>
      <c r="H2" s="76"/>
      <c r="I2" s="5"/>
      <c r="J2" s="5"/>
      <c r="K2" s="71"/>
      <c r="L2" s="71"/>
      <c r="M2" s="71"/>
      <c r="N2" s="71"/>
    </row>
    <row r="3" spans="2:14" ht="15">
      <c r="B3" s="71"/>
      <c r="C3" s="5"/>
      <c r="D3" s="76" t="s">
        <v>23</v>
      </c>
      <c r="E3" s="76"/>
      <c r="F3" s="76"/>
      <c r="G3" s="76"/>
      <c r="H3" s="76"/>
      <c r="I3" s="5"/>
      <c r="J3" s="5"/>
      <c r="K3" s="71"/>
      <c r="L3" s="71"/>
      <c r="M3" s="71"/>
      <c r="N3" s="71"/>
    </row>
    <row r="4" spans="2:14" ht="15">
      <c r="B4" s="71"/>
      <c r="C4" s="5"/>
      <c r="D4" s="76" t="s">
        <v>27</v>
      </c>
      <c r="E4" s="76"/>
      <c r="F4" s="76"/>
      <c r="G4" s="76"/>
      <c r="H4" s="76"/>
      <c r="I4" s="5"/>
      <c r="J4" s="5"/>
      <c r="K4" s="71"/>
      <c r="L4" s="71"/>
      <c r="M4" s="71"/>
      <c r="N4" s="71"/>
    </row>
    <row r="5" spans="2:14" ht="15">
      <c r="B5" s="71"/>
      <c r="C5" s="5"/>
      <c r="D5" s="76" t="s">
        <v>24</v>
      </c>
      <c r="E5" s="76"/>
      <c r="F5" s="76"/>
      <c r="G5" s="76"/>
      <c r="H5" s="76"/>
      <c r="I5" s="5"/>
      <c r="J5" s="5"/>
      <c r="K5" s="71"/>
      <c r="L5" s="71"/>
      <c r="M5" s="71"/>
      <c r="N5" s="71"/>
    </row>
    <row r="6" spans="2:14" ht="15">
      <c r="B6" s="4"/>
      <c r="C6" s="77"/>
      <c r="D6" s="76" t="s">
        <v>1</v>
      </c>
      <c r="E6" s="76"/>
      <c r="F6" s="76"/>
      <c r="G6" s="76"/>
      <c r="H6" s="76"/>
      <c r="I6" s="78"/>
      <c r="J6" s="79"/>
      <c r="K6" s="79"/>
      <c r="L6" s="79"/>
      <c r="M6" s="79"/>
      <c r="N6" s="79"/>
    </row>
    <row r="7" spans="2:14" ht="9.75" customHeight="1">
      <c r="B7" s="8"/>
      <c r="C7" s="8"/>
      <c r="D7" s="8"/>
      <c r="E7" s="8"/>
      <c r="F7" s="8"/>
      <c r="G7" s="8"/>
      <c r="H7" s="8"/>
      <c r="I7" s="8"/>
      <c r="J7" s="8"/>
      <c r="K7" s="71"/>
      <c r="L7" s="71"/>
      <c r="M7" s="71"/>
      <c r="N7" s="71"/>
    </row>
    <row r="8" spans="2:14" ht="8.25" customHeight="1">
      <c r="B8" s="8"/>
      <c r="C8" s="8"/>
      <c r="D8" s="8"/>
      <c r="E8" s="8"/>
      <c r="F8" s="8"/>
      <c r="G8" s="8"/>
      <c r="H8" s="8"/>
      <c r="I8" s="8"/>
      <c r="J8" s="8"/>
      <c r="K8" s="71"/>
      <c r="L8" s="71"/>
      <c r="M8" s="71"/>
      <c r="N8" s="71"/>
    </row>
    <row r="9" spans="2:14" ht="15">
      <c r="B9" s="80"/>
      <c r="C9" s="81" t="s">
        <v>28</v>
      </c>
      <c r="D9" s="81"/>
      <c r="E9" s="82" t="s">
        <v>29</v>
      </c>
      <c r="F9" s="82" t="s">
        <v>30</v>
      </c>
      <c r="G9" s="83" t="s">
        <v>31</v>
      </c>
      <c r="H9" s="83" t="s">
        <v>32</v>
      </c>
      <c r="I9" s="83" t="s">
        <v>33</v>
      </c>
      <c r="J9" s="84"/>
      <c r="K9" s="85"/>
      <c r="L9" s="85"/>
      <c r="M9" s="85"/>
      <c r="N9" s="85"/>
    </row>
    <row r="10" spans="2:14" ht="15">
      <c r="B10" s="86"/>
      <c r="C10" s="87"/>
      <c r="D10" s="87"/>
      <c r="E10" s="88">
        <v>1</v>
      </c>
      <c r="F10" s="88">
        <v>2</v>
      </c>
      <c r="G10" s="89">
        <v>3</v>
      </c>
      <c r="H10" s="89" t="s">
        <v>34</v>
      </c>
      <c r="I10" s="89" t="s">
        <v>35</v>
      </c>
      <c r="J10" s="90"/>
      <c r="K10" s="85"/>
      <c r="L10" s="85"/>
      <c r="M10" s="85"/>
      <c r="N10" s="85"/>
    </row>
    <row r="11" spans="2:14" ht="6" customHeight="1">
      <c r="B11" s="91"/>
      <c r="C11" s="8"/>
      <c r="D11" s="8"/>
      <c r="E11" s="8"/>
      <c r="F11" s="8"/>
      <c r="G11" s="8"/>
      <c r="H11" s="8"/>
      <c r="I11" s="8"/>
      <c r="J11" s="92"/>
      <c r="K11" s="71"/>
      <c r="L11" s="71"/>
      <c r="M11" s="71"/>
      <c r="N11" s="71"/>
    </row>
    <row r="12" spans="2:14" ht="15">
      <c r="B12" s="93"/>
      <c r="C12" s="94" t="s">
        <v>36</v>
      </c>
      <c r="D12" s="94"/>
      <c r="E12" s="95"/>
      <c r="F12" s="95"/>
      <c r="G12" s="95"/>
      <c r="H12" s="95"/>
      <c r="I12" s="95"/>
      <c r="J12" s="96"/>
      <c r="K12" s="71"/>
      <c r="L12" s="71"/>
      <c r="M12" s="71"/>
      <c r="N12" s="71"/>
    </row>
    <row r="13" spans="2:14" ht="8.25" customHeight="1">
      <c r="B13" s="93"/>
      <c r="C13" s="97"/>
      <c r="D13" s="97"/>
      <c r="E13" s="95"/>
      <c r="F13" s="95"/>
      <c r="G13" s="95"/>
      <c r="H13" s="95"/>
      <c r="I13" s="95"/>
      <c r="J13" s="96"/>
      <c r="K13" s="71"/>
      <c r="L13" s="71"/>
      <c r="M13" s="71"/>
      <c r="N13" s="71"/>
    </row>
    <row r="14" spans="2:14" ht="15">
      <c r="B14" s="98"/>
      <c r="C14" s="99" t="s">
        <v>37</v>
      </c>
      <c r="D14" s="99"/>
      <c r="E14" s="100">
        <f>SUM(E16:E22)</f>
        <v>433667816.83000004</v>
      </c>
      <c r="F14" s="100">
        <f>SUM(F16:F22)</f>
        <v>5516133381.809999</v>
      </c>
      <c r="G14" s="100">
        <f>SUM(G16:G22)</f>
        <v>5535744305.2300005</v>
      </c>
      <c r="H14" s="100">
        <f>SUM(H16:H22)</f>
        <v>414056893.4099999</v>
      </c>
      <c r="I14" s="100">
        <f>SUM(I16:I22)</f>
        <v>-19610923.4200001</v>
      </c>
      <c r="J14" s="101"/>
      <c r="K14" s="71"/>
      <c r="L14" s="71"/>
      <c r="M14" s="71"/>
      <c r="N14" s="71"/>
    </row>
    <row r="15" spans="2:15" ht="8.25" customHeight="1">
      <c r="B15" s="102"/>
      <c r="C15" s="72"/>
      <c r="D15" s="72"/>
      <c r="E15" s="103"/>
      <c r="F15" s="103"/>
      <c r="G15" s="103"/>
      <c r="H15" s="103"/>
      <c r="I15" s="103"/>
      <c r="J15" s="104"/>
      <c r="K15" s="71"/>
      <c r="L15" s="71"/>
      <c r="M15" s="71"/>
      <c r="N15" s="71"/>
      <c r="O15" s="71"/>
    </row>
    <row r="16" spans="2:15" ht="15">
      <c r="B16" s="102"/>
      <c r="C16" s="105" t="s">
        <v>38</v>
      </c>
      <c r="D16" s="105"/>
      <c r="E16" s="106">
        <v>175056630.77</v>
      </c>
      <c r="F16" s="106">
        <v>4022401847.74</v>
      </c>
      <c r="G16" s="106">
        <v>4028880101.81</v>
      </c>
      <c r="H16" s="107">
        <f>E16+F16-G16</f>
        <v>168578376.6999998</v>
      </c>
      <c r="I16" s="107">
        <f>H16-E16</f>
        <v>-6478254.070000201</v>
      </c>
      <c r="J16" s="104"/>
      <c r="K16" s="71"/>
      <c r="L16" s="71"/>
      <c r="M16" s="71"/>
      <c r="N16" s="71"/>
      <c r="O16" s="71"/>
    </row>
    <row r="17" spans="2:15" ht="15">
      <c r="B17" s="102"/>
      <c r="C17" s="105" t="s">
        <v>39</v>
      </c>
      <c r="D17" s="105"/>
      <c r="E17" s="106">
        <v>241938457.19</v>
      </c>
      <c r="F17" s="106">
        <v>1465830953.16</v>
      </c>
      <c r="G17" s="106">
        <v>1464865600.2</v>
      </c>
      <c r="H17" s="107">
        <f aca="true" t="shared" si="0" ref="H17:H22">E17+F17-G17</f>
        <v>242903810.1500001</v>
      </c>
      <c r="I17" s="107">
        <f aca="true" t="shared" si="1" ref="I17:I22">H17-E17</f>
        <v>965352.9600000978</v>
      </c>
      <c r="J17" s="104"/>
      <c r="K17" s="71"/>
      <c r="L17" s="71"/>
      <c r="M17" s="71"/>
      <c r="N17" s="71"/>
      <c r="O17" s="71"/>
    </row>
    <row r="18" spans="2:15" ht="15">
      <c r="B18" s="102"/>
      <c r="C18" s="105" t="s">
        <v>40</v>
      </c>
      <c r="D18" s="105"/>
      <c r="E18" s="106">
        <v>16672728.87</v>
      </c>
      <c r="F18" s="106">
        <v>27900580.91</v>
      </c>
      <c r="G18" s="106">
        <v>41998603.22</v>
      </c>
      <c r="H18" s="107">
        <f t="shared" si="0"/>
        <v>2574706.5600000024</v>
      </c>
      <c r="I18" s="107">
        <f t="shared" si="1"/>
        <v>-14098022.309999997</v>
      </c>
      <c r="J18" s="104"/>
      <c r="K18" s="71"/>
      <c r="L18" s="71"/>
      <c r="M18" s="71"/>
      <c r="N18" s="71"/>
      <c r="O18" s="71"/>
    </row>
    <row r="19" spans="2:15" ht="15">
      <c r="B19" s="102"/>
      <c r="C19" s="105" t="s">
        <v>41</v>
      </c>
      <c r="D19" s="105"/>
      <c r="E19" s="106">
        <v>0</v>
      </c>
      <c r="F19" s="106">
        <v>0</v>
      </c>
      <c r="G19" s="106">
        <v>0</v>
      </c>
      <c r="H19" s="107">
        <f t="shared" si="0"/>
        <v>0</v>
      </c>
      <c r="I19" s="107">
        <f t="shared" si="1"/>
        <v>0</v>
      </c>
      <c r="J19" s="104"/>
      <c r="K19" s="71"/>
      <c r="L19" s="71"/>
      <c r="M19" s="71"/>
      <c r="N19" s="71"/>
      <c r="O19" s="71" t="s">
        <v>42</v>
      </c>
    </row>
    <row r="20" spans="2:15" ht="15">
      <c r="B20" s="102"/>
      <c r="C20" s="105" t="s">
        <v>43</v>
      </c>
      <c r="D20" s="105"/>
      <c r="E20" s="106">
        <v>0</v>
      </c>
      <c r="F20" s="106">
        <v>0</v>
      </c>
      <c r="G20" s="106">
        <v>0</v>
      </c>
      <c r="H20" s="107">
        <f t="shared" si="0"/>
        <v>0</v>
      </c>
      <c r="I20" s="107">
        <f t="shared" si="1"/>
        <v>0</v>
      </c>
      <c r="J20" s="104"/>
      <c r="K20" s="71"/>
      <c r="L20" s="71"/>
      <c r="M20" s="71"/>
      <c r="N20" s="71"/>
      <c r="O20" s="71"/>
    </row>
    <row r="21" spans="2:15" ht="15">
      <c r="B21" s="102"/>
      <c r="C21" s="105" t="s">
        <v>44</v>
      </c>
      <c r="D21" s="105"/>
      <c r="E21" s="106">
        <v>0</v>
      </c>
      <c r="F21" s="106">
        <v>0</v>
      </c>
      <c r="G21" s="106">
        <v>0</v>
      </c>
      <c r="H21" s="107">
        <f t="shared" si="0"/>
        <v>0</v>
      </c>
      <c r="I21" s="107">
        <f t="shared" si="1"/>
        <v>0</v>
      </c>
      <c r="J21" s="104"/>
      <c r="K21" s="71"/>
      <c r="L21" s="71"/>
      <c r="M21" s="71" t="s">
        <v>42</v>
      </c>
      <c r="N21" s="71"/>
      <c r="O21" s="71"/>
    </row>
    <row r="22" spans="2:10" ht="15">
      <c r="B22" s="102"/>
      <c r="C22" s="105" t="s">
        <v>45</v>
      </c>
      <c r="D22" s="105"/>
      <c r="E22" s="106">
        <v>0</v>
      </c>
      <c r="F22" s="106">
        <v>0</v>
      </c>
      <c r="G22" s="106">
        <v>0</v>
      </c>
      <c r="H22" s="107">
        <f t="shared" si="0"/>
        <v>0</v>
      </c>
      <c r="I22" s="107">
        <f t="shared" si="1"/>
        <v>0</v>
      </c>
      <c r="J22" s="104"/>
    </row>
    <row r="23" spans="2:10" ht="9" customHeight="1">
      <c r="B23" s="102"/>
      <c r="C23" s="108"/>
      <c r="D23" s="108"/>
      <c r="E23" s="109"/>
      <c r="F23" s="109"/>
      <c r="G23" s="109"/>
      <c r="H23" s="109"/>
      <c r="I23" s="109"/>
      <c r="J23" s="104"/>
    </row>
    <row r="24" spans="2:10" ht="15">
      <c r="B24" s="98"/>
      <c r="C24" s="99" t="s">
        <v>46</v>
      </c>
      <c r="D24" s="99"/>
      <c r="E24" s="100">
        <f>SUM(E26:E34)</f>
        <v>5494714616.440001</v>
      </c>
      <c r="F24" s="100">
        <f>SUM(F26:F34)</f>
        <v>79712440.94</v>
      </c>
      <c r="G24" s="100">
        <f>SUM(G26:G34)</f>
        <v>300000</v>
      </c>
      <c r="H24" s="100">
        <f>SUM(H26:H34)</f>
        <v>5574127057.38</v>
      </c>
      <c r="I24" s="100">
        <f>SUM(I26:I34)</f>
        <v>79412440.94000018</v>
      </c>
      <c r="J24" s="101"/>
    </row>
    <row r="25" spans="2:10" ht="8.25" customHeight="1">
      <c r="B25" s="102"/>
      <c r="C25" s="72"/>
      <c r="D25" s="108"/>
      <c r="E25" s="103"/>
      <c r="F25" s="103"/>
      <c r="G25" s="103"/>
      <c r="H25" s="103"/>
      <c r="I25" s="103"/>
      <c r="J25" s="104"/>
    </row>
    <row r="26" spans="2:10" ht="15">
      <c r="B26" s="102"/>
      <c r="C26" s="105" t="s">
        <v>47</v>
      </c>
      <c r="D26" s="105"/>
      <c r="E26" s="106">
        <v>0</v>
      </c>
      <c r="F26" s="106">
        <v>0</v>
      </c>
      <c r="G26" s="106">
        <v>0</v>
      </c>
      <c r="H26" s="107">
        <f>E26+F26-G26</f>
        <v>0</v>
      </c>
      <c r="I26" s="107">
        <f>H26-E26</f>
        <v>0</v>
      </c>
      <c r="J26" s="104"/>
    </row>
    <row r="27" spans="2:10" ht="15">
      <c r="B27" s="102"/>
      <c r="C27" s="105" t="s">
        <v>48</v>
      </c>
      <c r="D27" s="105"/>
      <c r="E27" s="106">
        <v>264704.67</v>
      </c>
      <c r="F27" s="106">
        <v>300000</v>
      </c>
      <c r="G27" s="106">
        <v>300000</v>
      </c>
      <c r="H27" s="107">
        <f aca="true" t="shared" si="2" ref="H27:H34">E27+F27-G27</f>
        <v>264704.6699999999</v>
      </c>
      <c r="I27" s="107">
        <f aca="true" t="shared" si="3" ref="I27:I33">H27-E27</f>
        <v>0</v>
      </c>
      <c r="J27" s="104"/>
    </row>
    <row r="28" spans="2:10" ht="15">
      <c r="B28" s="102"/>
      <c r="C28" s="105" t="s">
        <v>49</v>
      </c>
      <c r="D28" s="105"/>
      <c r="E28" s="106">
        <v>5161591707.77</v>
      </c>
      <c r="F28" s="106">
        <v>62058836.34</v>
      </c>
      <c r="G28" s="106">
        <v>0</v>
      </c>
      <c r="H28" s="107">
        <f t="shared" si="2"/>
        <v>5223650544.110001</v>
      </c>
      <c r="I28" s="107">
        <f t="shared" si="3"/>
        <v>62058836.34000015</v>
      </c>
      <c r="J28" s="104"/>
    </row>
    <row r="29" spans="2:10" ht="15">
      <c r="B29" s="102"/>
      <c r="C29" s="105" t="s">
        <v>50</v>
      </c>
      <c r="D29" s="105"/>
      <c r="E29" s="106">
        <v>295123533.64</v>
      </c>
      <c r="F29" s="106">
        <v>17353604.6</v>
      </c>
      <c r="G29" s="106">
        <v>0</v>
      </c>
      <c r="H29" s="107">
        <f t="shared" si="2"/>
        <v>312477138.24</v>
      </c>
      <c r="I29" s="107">
        <f t="shared" si="3"/>
        <v>17353604.600000024</v>
      </c>
      <c r="J29" s="104"/>
    </row>
    <row r="30" spans="2:10" ht="15">
      <c r="B30" s="102"/>
      <c r="C30" s="105" t="s">
        <v>51</v>
      </c>
      <c r="D30" s="105"/>
      <c r="E30" s="106">
        <v>9609718.16</v>
      </c>
      <c r="F30" s="106">
        <v>0</v>
      </c>
      <c r="G30" s="106">
        <v>0</v>
      </c>
      <c r="H30" s="107">
        <f t="shared" si="2"/>
        <v>9609718.16</v>
      </c>
      <c r="I30" s="107">
        <f t="shared" si="3"/>
        <v>0</v>
      </c>
      <c r="J30" s="104"/>
    </row>
    <row r="31" spans="2:10" ht="15">
      <c r="B31" s="102"/>
      <c r="C31" s="105" t="s">
        <v>52</v>
      </c>
      <c r="D31" s="105"/>
      <c r="E31" s="106">
        <v>0</v>
      </c>
      <c r="F31" s="106">
        <v>0</v>
      </c>
      <c r="G31" s="106">
        <v>0</v>
      </c>
      <c r="H31" s="107">
        <f t="shared" si="2"/>
        <v>0</v>
      </c>
      <c r="I31" s="107">
        <f t="shared" si="3"/>
        <v>0</v>
      </c>
      <c r="J31" s="104"/>
    </row>
    <row r="32" spans="2:10" ht="15">
      <c r="B32" s="102"/>
      <c r="C32" s="105" t="s">
        <v>53</v>
      </c>
      <c r="D32" s="105"/>
      <c r="E32" s="106">
        <v>28124952.2</v>
      </c>
      <c r="F32" s="106">
        <v>0</v>
      </c>
      <c r="G32" s="106">
        <v>0</v>
      </c>
      <c r="H32" s="107">
        <f t="shared" si="2"/>
        <v>28124952.2</v>
      </c>
      <c r="I32" s="107">
        <f t="shared" si="3"/>
        <v>0</v>
      </c>
      <c r="J32" s="104"/>
    </row>
    <row r="33" spans="2:10" ht="15">
      <c r="B33" s="102"/>
      <c r="C33" s="105" t="s">
        <v>54</v>
      </c>
      <c r="D33" s="105"/>
      <c r="E33" s="106">
        <v>0</v>
      </c>
      <c r="F33" s="106">
        <v>0</v>
      </c>
      <c r="G33" s="106">
        <v>0</v>
      </c>
      <c r="H33" s="107">
        <f t="shared" si="2"/>
        <v>0</v>
      </c>
      <c r="I33" s="107">
        <f t="shared" si="3"/>
        <v>0</v>
      </c>
      <c r="J33" s="104"/>
    </row>
    <row r="34" spans="2:10" ht="15">
      <c r="B34" s="102"/>
      <c r="C34" s="105" t="s">
        <v>55</v>
      </c>
      <c r="D34" s="105"/>
      <c r="E34" s="106">
        <v>0</v>
      </c>
      <c r="F34" s="106">
        <v>0</v>
      </c>
      <c r="G34" s="106">
        <v>0</v>
      </c>
      <c r="H34" s="107">
        <f t="shared" si="2"/>
        <v>0</v>
      </c>
      <c r="I34" s="107">
        <f>H34-E34</f>
        <v>0</v>
      </c>
      <c r="J34" s="104"/>
    </row>
    <row r="35" spans="2:10" ht="7.5" customHeight="1">
      <c r="B35" s="102"/>
      <c r="C35" s="108"/>
      <c r="D35" s="108"/>
      <c r="E35" s="109"/>
      <c r="F35" s="103"/>
      <c r="G35" s="103"/>
      <c r="H35" s="103"/>
      <c r="I35" s="103"/>
      <c r="J35" s="104"/>
    </row>
    <row r="36" spans="2:10" ht="15">
      <c r="B36" s="93"/>
      <c r="C36" s="94" t="s">
        <v>56</v>
      </c>
      <c r="D36" s="94"/>
      <c r="E36" s="100">
        <f>E14+E24</f>
        <v>5928382433.27</v>
      </c>
      <c r="F36" s="100">
        <f>F14+F24</f>
        <v>5595845822.749999</v>
      </c>
      <c r="G36" s="100">
        <f>G14+G24</f>
        <v>5536044305.2300005</v>
      </c>
      <c r="H36" s="100">
        <f>H14+H24</f>
        <v>5988183950.79</v>
      </c>
      <c r="I36" s="100">
        <f>I14+I24</f>
        <v>59801517.52000008</v>
      </c>
      <c r="J36" s="96"/>
    </row>
    <row r="37" spans="2:10" ht="15">
      <c r="B37" s="110"/>
      <c r="C37" s="111"/>
      <c r="D37" s="111"/>
      <c r="E37" s="111"/>
      <c r="F37" s="111"/>
      <c r="G37" s="111"/>
      <c r="H37" s="111"/>
      <c r="I37" s="111"/>
      <c r="J37" s="112"/>
    </row>
    <row r="38" spans="2:10" ht="15">
      <c r="B38" s="71"/>
      <c r="C38" s="113"/>
      <c r="D38" s="114"/>
      <c r="F38" s="71"/>
      <c r="G38" s="71"/>
      <c r="H38" s="71"/>
      <c r="I38" s="71"/>
      <c r="J38" s="71"/>
    </row>
    <row r="39" spans="2:18" ht="15">
      <c r="B39" s="71"/>
      <c r="C39" s="115" t="s">
        <v>21</v>
      </c>
      <c r="D39" s="115"/>
      <c r="E39" s="115"/>
      <c r="F39" s="115"/>
      <c r="G39" s="115"/>
      <c r="H39" s="115"/>
      <c r="I39" s="115"/>
      <c r="J39" s="116"/>
      <c r="K39" s="116"/>
      <c r="L39" s="71"/>
      <c r="M39" s="71"/>
      <c r="N39" s="71"/>
      <c r="O39" s="71"/>
      <c r="P39" s="71"/>
      <c r="Q39" s="71"/>
      <c r="R39" s="71"/>
    </row>
    <row r="40" spans="2:18" ht="15">
      <c r="B40" s="71"/>
      <c r="C40" s="116"/>
      <c r="D40" s="117"/>
      <c r="E40" s="118"/>
      <c r="F40" s="118"/>
      <c r="G40" s="71"/>
      <c r="H40" s="119"/>
      <c r="I40" s="117"/>
      <c r="J40" s="118"/>
      <c r="K40" s="118"/>
      <c r="L40" s="71"/>
      <c r="M40" s="71"/>
      <c r="N40" s="71"/>
      <c r="O40" s="71"/>
      <c r="P40" s="71"/>
      <c r="Q40" s="71"/>
      <c r="R40" s="71"/>
    </row>
    <row r="41" spans="2:18" ht="15">
      <c r="B41" s="71"/>
      <c r="C41" s="120"/>
      <c r="D41" s="120"/>
      <c r="E41" s="118"/>
      <c r="F41" s="121"/>
      <c r="G41" s="121"/>
      <c r="H41" s="121"/>
      <c r="I41" s="121"/>
      <c r="J41" s="118"/>
      <c r="K41" s="118"/>
      <c r="L41" s="71"/>
      <c r="M41" s="71"/>
      <c r="N41" s="71"/>
      <c r="O41" s="71"/>
      <c r="P41" s="71"/>
      <c r="Q41" s="71"/>
      <c r="R41" s="71"/>
    </row>
    <row r="42" spans="2:18" ht="15" customHeight="1">
      <c r="B42" s="71"/>
      <c r="C42" s="122"/>
      <c r="D42" s="122"/>
      <c r="E42" s="71"/>
      <c r="F42" s="122"/>
      <c r="G42" s="122"/>
      <c r="H42" s="122"/>
      <c r="I42" s="122"/>
      <c r="J42" s="69"/>
      <c r="K42" s="71"/>
      <c r="Q42" s="71"/>
      <c r="R42" s="71"/>
    </row>
    <row r="43" spans="2:18" ht="15" customHeight="1">
      <c r="B43" s="71"/>
      <c r="C43" s="67"/>
      <c r="D43" s="67"/>
      <c r="E43" s="123"/>
      <c r="F43" s="67"/>
      <c r="G43" s="67"/>
      <c r="H43" s="67"/>
      <c r="I43" s="67"/>
      <c r="J43" s="69"/>
      <c r="K43" s="71"/>
      <c r="Q43" s="71"/>
      <c r="R43" s="71"/>
    </row>
    <row r="44" spans="3:8" ht="30" customHeight="1">
      <c r="C44" s="71"/>
      <c r="D44" s="71"/>
      <c r="E44" s="124"/>
      <c r="F44" s="71"/>
      <c r="G44" s="71"/>
      <c r="H44" s="71"/>
    </row>
    <row r="45" spans="3:8" ht="15" hidden="1">
      <c r="C45" s="71"/>
      <c r="D45" s="71"/>
      <c r="E45" s="124"/>
      <c r="F45" s="71"/>
      <c r="G45" s="71"/>
      <c r="H45" s="71"/>
    </row>
    <row r="46" ht="15"/>
    <row r="47" ht="15"/>
  </sheetData>
  <sheetProtection/>
  <mergeCells count="36">
    <mergeCell ref="C34:D34"/>
    <mergeCell ref="C36:D36"/>
    <mergeCell ref="B37:J37"/>
    <mergeCell ref="C39:I39"/>
    <mergeCell ref="C41:D41"/>
    <mergeCell ref="F41:I41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4:D24"/>
    <mergeCell ref="C26:D26"/>
    <mergeCell ref="C27:D27"/>
    <mergeCell ref="C12:D12"/>
    <mergeCell ref="C14:D14"/>
    <mergeCell ref="C16:D16"/>
    <mergeCell ref="C17:D17"/>
    <mergeCell ref="C18:D18"/>
    <mergeCell ref="C19:D19"/>
    <mergeCell ref="D5:H5"/>
    <mergeCell ref="D6:H6"/>
    <mergeCell ref="B7:J7"/>
    <mergeCell ref="B8:J8"/>
    <mergeCell ref="C9:D10"/>
    <mergeCell ref="B11:J11"/>
    <mergeCell ref="D1:F1"/>
    <mergeCell ref="G1:I1"/>
    <mergeCell ref="K1:L1"/>
    <mergeCell ref="D2:H2"/>
    <mergeCell ref="D3:H3"/>
    <mergeCell ref="D4:H4"/>
  </mergeCells>
  <printOptions horizont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5.00390625" style="269" customWidth="1"/>
    <col min="2" max="2" width="43.00390625" style="269" customWidth="1"/>
    <col min="3" max="3" width="12.8515625" style="269" customWidth="1"/>
    <col min="4" max="4" width="13.28125" style="269" customWidth="1"/>
    <col min="5" max="5" width="15.00390625" style="269" customWidth="1"/>
    <col min="6" max="6" width="16.57421875" style="269" customWidth="1"/>
    <col min="7" max="7" width="13.421875" style="269" customWidth="1"/>
    <col min="8" max="8" width="14.00390625" style="269" customWidth="1"/>
    <col min="9" max="9" width="15.00390625" style="269" customWidth="1"/>
    <col min="10" max="16384" width="11.421875" style="269" customWidth="1"/>
  </cols>
  <sheetData>
    <row r="1" ht="13.5" thickBot="1"/>
    <row r="2" spans="2:9" ht="12.75">
      <c r="B2" s="270" t="s">
        <v>190</v>
      </c>
      <c r="C2" s="271"/>
      <c r="D2" s="271"/>
      <c r="E2" s="271"/>
      <c r="F2" s="271"/>
      <c r="G2" s="271"/>
      <c r="H2" s="271"/>
      <c r="I2" s="272"/>
    </row>
    <row r="3" spans="2:9" ht="12.75">
      <c r="B3" s="273" t="s">
        <v>191</v>
      </c>
      <c r="C3" s="274"/>
      <c r="D3" s="274"/>
      <c r="E3" s="274"/>
      <c r="F3" s="274"/>
      <c r="G3" s="274"/>
      <c r="H3" s="274"/>
      <c r="I3" s="275"/>
    </row>
    <row r="4" spans="2:9" ht="12.75">
      <c r="B4" s="273" t="s">
        <v>192</v>
      </c>
      <c r="C4" s="274"/>
      <c r="D4" s="274"/>
      <c r="E4" s="274"/>
      <c r="F4" s="274"/>
      <c r="G4" s="274"/>
      <c r="H4" s="274"/>
      <c r="I4" s="275"/>
    </row>
    <row r="5" spans="2:9" ht="13.5" thickBot="1">
      <c r="B5" s="276" t="s">
        <v>193</v>
      </c>
      <c r="C5" s="277"/>
      <c r="D5" s="277"/>
      <c r="E5" s="277"/>
      <c r="F5" s="277"/>
      <c r="G5" s="277"/>
      <c r="H5" s="277"/>
      <c r="I5" s="278"/>
    </row>
    <row r="6" spans="2:9" ht="76.5">
      <c r="B6" s="279" t="s">
        <v>194</v>
      </c>
      <c r="C6" s="279" t="s">
        <v>195</v>
      </c>
      <c r="D6" s="279" t="s">
        <v>196</v>
      </c>
      <c r="E6" s="279" t="s">
        <v>197</v>
      </c>
      <c r="F6" s="279" t="s">
        <v>198</v>
      </c>
      <c r="G6" s="279" t="s">
        <v>199</v>
      </c>
      <c r="H6" s="279" t="s">
        <v>200</v>
      </c>
      <c r="I6" s="279" t="s">
        <v>201</v>
      </c>
    </row>
    <row r="7" spans="2:9" ht="13.5" thickBot="1">
      <c r="B7" s="280" t="s">
        <v>202</v>
      </c>
      <c r="C7" s="280" t="s">
        <v>203</v>
      </c>
      <c r="D7" s="280" t="s">
        <v>204</v>
      </c>
      <c r="E7" s="280" t="s">
        <v>205</v>
      </c>
      <c r="F7" s="280" t="s">
        <v>206</v>
      </c>
      <c r="G7" s="280" t="s">
        <v>207</v>
      </c>
      <c r="H7" s="280" t="s">
        <v>208</v>
      </c>
      <c r="I7" s="280" t="s">
        <v>209</v>
      </c>
    </row>
    <row r="8" spans="2:9" ht="12.75" customHeight="1">
      <c r="B8" s="281" t="s">
        <v>210</v>
      </c>
      <c r="C8" s="282">
        <f aca="true" t="shared" si="0" ref="C8:I8">C9+C13</f>
        <v>468104179.67</v>
      </c>
      <c r="D8" s="282">
        <f t="shared" si="0"/>
        <v>105000000</v>
      </c>
      <c r="E8" s="282">
        <f t="shared" si="0"/>
        <v>167728245.81</v>
      </c>
      <c r="F8" s="282">
        <f t="shared" si="0"/>
        <v>0</v>
      </c>
      <c r="G8" s="282">
        <f t="shared" si="0"/>
        <v>405375933.86</v>
      </c>
      <c r="H8" s="282">
        <f t="shared" si="0"/>
        <v>34009811.51</v>
      </c>
      <c r="I8" s="282">
        <f t="shared" si="0"/>
        <v>0</v>
      </c>
    </row>
    <row r="9" spans="2:9" ht="12.75" customHeight="1">
      <c r="B9" s="281" t="s">
        <v>211</v>
      </c>
      <c r="C9" s="282">
        <f aca="true" t="shared" si="1" ref="C9:I9">SUM(C10:C12)</f>
        <v>58694976.43</v>
      </c>
      <c r="D9" s="282">
        <f t="shared" si="1"/>
        <v>105000000</v>
      </c>
      <c r="E9" s="282">
        <f t="shared" si="1"/>
        <v>163694976.43</v>
      </c>
      <c r="F9" s="282">
        <f t="shared" si="1"/>
        <v>0</v>
      </c>
      <c r="G9" s="282">
        <f t="shared" si="1"/>
        <v>0</v>
      </c>
      <c r="H9" s="282">
        <f t="shared" si="1"/>
        <v>34009811.51</v>
      </c>
      <c r="I9" s="282">
        <f t="shared" si="1"/>
        <v>0</v>
      </c>
    </row>
    <row r="10" spans="2:9" ht="12.75">
      <c r="B10" s="283" t="s">
        <v>212</v>
      </c>
      <c r="C10" s="282">
        <v>58694976.43</v>
      </c>
      <c r="D10" s="282">
        <v>105000000</v>
      </c>
      <c r="E10" s="282">
        <v>163694976.43</v>
      </c>
      <c r="F10" s="282"/>
      <c r="G10" s="284">
        <v>0</v>
      </c>
      <c r="H10" s="282">
        <v>34009811.51</v>
      </c>
      <c r="I10" s="282">
        <v>0</v>
      </c>
    </row>
    <row r="11" spans="2:9" ht="12.75">
      <c r="B11" s="283" t="s">
        <v>213</v>
      </c>
      <c r="C11" s="284">
        <v>0</v>
      </c>
      <c r="D11" s="284">
        <v>0</v>
      </c>
      <c r="E11" s="284">
        <v>0</v>
      </c>
      <c r="F11" s="284"/>
      <c r="G11" s="284">
        <v>0</v>
      </c>
      <c r="H11" s="284">
        <v>0</v>
      </c>
      <c r="I11" s="284">
        <v>0</v>
      </c>
    </row>
    <row r="12" spans="2:9" ht="12.75">
      <c r="B12" s="283" t="s">
        <v>214</v>
      </c>
      <c r="C12" s="284">
        <v>0</v>
      </c>
      <c r="D12" s="284">
        <v>0</v>
      </c>
      <c r="E12" s="284">
        <v>0</v>
      </c>
      <c r="F12" s="284"/>
      <c r="G12" s="284">
        <v>0</v>
      </c>
      <c r="H12" s="284">
        <v>0</v>
      </c>
      <c r="I12" s="284">
        <v>0</v>
      </c>
    </row>
    <row r="13" spans="2:9" ht="12.75" customHeight="1">
      <c r="B13" s="281" t="s">
        <v>215</v>
      </c>
      <c r="C13" s="282">
        <f aca="true" t="shared" si="2" ref="C13:I13">SUM(C14:C16)</f>
        <v>409409203.24</v>
      </c>
      <c r="D13" s="282">
        <f t="shared" si="2"/>
        <v>0</v>
      </c>
      <c r="E13" s="282">
        <f t="shared" si="2"/>
        <v>4033269.38</v>
      </c>
      <c r="F13" s="282">
        <f t="shared" si="2"/>
        <v>0</v>
      </c>
      <c r="G13" s="282">
        <f t="shared" si="2"/>
        <v>405375933.86</v>
      </c>
      <c r="H13" s="282">
        <f t="shared" si="2"/>
        <v>0</v>
      </c>
      <c r="I13" s="282">
        <f t="shared" si="2"/>
        <v>0</v>
      </c>
    </row>
    <row r="14" spans="2:9" ht="12.75">
      <c r="B14" s="283" t="s">
        <v>216</v>
      </c>
      <c r="C14" s="282">
        <v>409409203.24</v>
      </c>
      <c r="D14" s="282">
        <v>0</v>
      </c>
      <c r="E14" s="282">
        <v>4033269.38</v>
      </c>
      <c r="F14" s="282"/>
      <c r="G14" s="284">
        <v>405375933.86</v>
      </c>
      <c r="H14" s="282">
        <v>0</v>
      </c>
      <c r="I14" s="282">
        <v>0</v>
      </c>
    </row>
    <row r="15" spans="2:9" ht="12.75">
      <c r="B15" s="283" t="s">
        <v>217</v>
      </c>
      <c r="C15" s="284">
        <v>0</v>
      </c>
      <c r="D15" s="284">
        <v>0</v>
      </c>
      <c r="E15" s="284">
        <v>0</v>
      </c>
      <c r="F15" s="284"/>
      <c r="G15" s="284">
        <v>0</v>
      </c>
      <c r="H15" s="284">
        <v>0</v>
      </c>
      <c r="I15" s="284">
        <v>0</v>
      </c>
    </row>
    <row r="16" spans="2:9" ht="12.75">
      <c r="B16" s="283" t="s">
        <v>218</v>
      </c>
      <c r="C16" s="284">
        <v>0</v>
      </c>
      <c r="D16" s="284">
        <v>0</v>
      </c>
      <c r="E16" s="284">
        <v>0</v>
      </c>
      <c r="F16" s="284"/>
      <c r="G16" s="284">
        <v>0</v>
      </c>
      <c r="H16" s="284">
        <v>0</v>
      </c>
      <c r="I16" s="284">
        <v>0</v>
      </c>
    </row>
    <row r="17" spans="2:9" ht="12.75">
      <c r="B17" s="281" t="s">
        <v>219</v>
      </c>
      <c r="C17" s="282">
        <v>510384005.91</v>
      </c>
      <c r="D17" s="285"/>
      <c r="E17" s="285"/>
      <c r="F17" s="285"/>
      <c r="G17" s="284">
        <v>474012209.63</v>
      </c>
      <c r="H17" s="285"/>
      <c r="I17" s="285"/>
    </row>
    <row r="18" spans="2:9" ht="12.75">
      <c r="B18" s="286"/>
      <c r="C18" s="284"/>
      <c r="D18" s="284"/>
      <c r="E18" s="284"/>
      <c r="F18" s="284"/>
      <c r="G18" s="284"/>
      <c r="H18" s="284"/>
      <c r="I18" s="284"/>
    </row>
    <row r="19" spans="2:9" ht="12.75" customHeight="1">
      <c r="B19" s="287" t="s">
        <v>220</v>
      </c>
      <c r="C19" s="282">
        <f>C8+C17</f>
        <v>978488185.58</v>
      </c>
      <c r="D19" s="282">
        <f aca="true" t="shared" si="3" ref="D19:I19">D8+D17</f>
        <v>105000000</v>
      </c>
      <c r="E19" s="282">
        <f t="shared" si="3"/>
        <v>167728245.81</v>
      </c>
      <c r="F19" s="282">
        <f t="shared" si="3"/>
        <v>0</v>
      </c>
      <c r="G19" s="282">
        <f t="shared" si="3"/>
        <v>879388143.49</v>
      </c>
      <c r="H19" s="282">
        <f t="shared" si="3"/>
        <v>34009811.51</v>
      </c>
      <c r="I19" s="282">
        <f t="shared" si="3"/>
        <v>0</v>
      </c>
    </row>
    <row r="20" spans="2:9" ht="12.75">
      <c r="B20" s="281"/>
      <c r="C20" s="282"/>
      <c r="D20" s="282"/>
      <c r="E20" s="282"/>
      <c r="F20" s="282"/>
      <c r="G20" s="282"/>
      <c r="H20" s="282"/>
      <c r="I20" s="282"/>
    </row>
    <row r="21" spans="2:9" ht="12.75" customHeight="1">
      <c r="B21" s="281" t="s">
        <v>221</v>
      </c>
      <c r="C21" s="282">
        <f aca="true" t="shared" si="4" ref="C21:I21">SUM(C22:C24)</f>
        <v>0</v>
      </c>
      <c r="D21" s="282">
        <f t="shared" si="4"/>
        <v>0</v>
      </c>
      <c r="E21" s="282">
        <f t="shared" si="4"/>
        <v>0</v>
      </c>
      <c r="F21" s="282">
        <f t="shared" si="4"/>
        <v>0</v>
      </c>
      <c r="G21" s="282">
        <f t="shared" si="4"/>
        <v>0</v>
      </c>
      <c r="H21" s="282">
        <f t="shared" si="4"/>
        <v>0</v>
      </c>
      <c r="I21" s="282">
        <f t="shared" si="4"/>
        <v>0</v>
      </c>
    </row>
    <row r="22" spans="2:9" ht="12.75" customHeight="1">
      <c r="B22" s="286" t="s">
        <v>222</v>
      </c>
      <c r="C22" s="284"/>
      <c r="D22" s="284"/>
      <c r="E22" s="284"/>
      <c r="F22" s="284"/>
      <c r="G22" s="284">
        <f>C22+D22-E22+F22</f>
        <v>0</v>
      </c>
      <c r="H22" s="284"/>
      <c r="I22" s="284"/>
    </row>
    <row r="23" spans="2:9" ht="12.75" customHeight="1">
      <c r="B23" s="286" t="s">
        <v>223</v>
      </c>
      <c r="C23" s="284"/>
      <c r="D23" s="284"/>
      <c r="E23" s="284"/>
      <c r="F23" s="284"/>
      <c r="G23" s="284">
        <f>C23+D23-E23+F23</f>
        <v>0</v>
      </c>
      <c r="H23" s="284"/>
      <c r="I23" s="284"/>
    </row>
    <row r="24" spans="2:9" ht="12.75" customHeight="1">
      <c r="B24" s="286" t="s">
        <v>224</v>
      </c>
      <c r="C24" s="284"/>
      <c r="D24" s="284"/>
      <c r="E24" s="284"/>
      <c r="F24" s="284"/>
      <c r="G24" s="284">
        <f>C24+D24-E24+F24</f>
        <v>0</v>
      </c>
      <c r="H24" s="284"/>
      <c r="I24" s="284"/>
    </row>
    <row r="25" spans="2:9" ht="12.75">
      <c r="B25" s="288"/>
      <c r="C25" s="289"/>
      <c r="D25" s="289"/>
      <c r="E25" s="289"/>
      <c r="F25" s="289"/>
      <c r="G25" s="289"/>
      <c r="H25" s="289"/>
      <c r="I25" s="289"/>
    </row>
    <row r="26" spans="2:9" ht="25.5">
      <c r="B26" s="287" t="s">
        <v>225</v>
      </c>
      <c r="C26" s="282">
        <f aca="true" t="shared" si="5" ref="C26:I26">SUM(C27:C29)</f>
        <v>0</v>
      </c>
      <c r="D26" s="282">
        <f t="shared" si="5"/>
        <v>0</v>
      </c>
      <c r="E26" s="282">
        <f t="shared" si="5"/>
        <v>0</v>
      </c>
      <c r="F26" s="282">
        <f t="shared" si="5"/>
        <v>0</v>
      </c>
      <c r="G26" s="282">
        <f t="shared" si="5"/>
        <v>0</v>
      </c>
      <c r="H26" s="282">
        <f t="shared" si="5"/>
        <v>0</v>
      </c>
      <c r="I26" s="282">
        <f t="shared" si="5"/>
        <v>0</v>
      </c>
    </row>
    <row r="27" spans="2:9" ht="12.75" customHeight="1">
      <c r="B27" s="286" t="s">
        <v>226</v>
      </c>
      <c r="C27" s="284"/>
      <c r="D27" s="284"/>
      <c r="E27" s="284"/>
      <c r="F27" s="284"/>
      <c r="G27" s="284">
        <f>C27+D27-E27+F27</f>
        <v>0</v>
      </c>
      <c r="H27" s="284"/>
      <c r="I27" s="284"/>
    </row>
    <row r="28" spans="2:9" ht="12.75" customHeight="1">
      <c r="B28" s="286" t="s">
        <v>227</v>
      </c>
      <c r="C28" s="284"/>
      <c r="D28" s="284"/>
      <c r="E28" s="284"/>
      <c r="F28" s="284"/>
      <c r="G28" s="284">
        <f>C28+D28-E28+F28</f>
        <v>0</v>
      </c>
      <c r="H28" s="284"/>
      <c r="I28" s="284"/>
    </row>
    <row r="29" spans="2:9" ht="12.75" customHeight="1">
      <c r="B29" s="286" t="s">
        <v>228</v>
      </c>
      <c r="C29" s="284"/>
      <c r="D29" s="284"/>
      <c r="E29" s="284"/>
      <c r="F29" s="284"/>
      <c r="G29" s="284">
        <f>C29+D29-E29+F29</f>
        <v>0</v>
      </c>
      <c r="H29" s="284"/>
      <c r="I29" s="284"/>
    </row>
    <row r="30" spans="2:9" ht="13.5" thickBot="1">
      <c r="B30" s="290"/>
      <c r="C30" s="291"/>
      <c r="D30" s="291"/>
      <c r="E30" s="291"/>
      <c r="F30" s="291"/>
      <c r="G30" s="291"/>
      <c r="H30" s="291"/>
      <c r="I30" s="291"/>
    </row>
    <row r="31" spans="2:9" ht="18.75" customHeight="1">
      <c r="B31" s="292" t="s">
        <v>229</v>
      </c>
      <c r="C31" s="292"/>
      <c r="D31" s="292"/>
      <c r="E31" s="292"/>
      <c r="F31" s="292"/>
      <c r="G31" s="292"/>
      <c r="H31" s="292"/>
      <c r="I31" s="292"/>
    </row>
    <row r="32" spans="2:9" ht="12.75">
      <c r="B32" s="293" t="s">
        <v>230</v>
      </c>
      <c r="C32" s="294"/>
      <c r="D32" s="295"/>
      <c r="E32" s="295"/>
      <c r="F32" s="295"/>
      <c r="G32" s="295"/>
      <c r="H32" s="295"/>
      <c r="I32" s="295"/>
    </row>
    <row r="33" spans="2:9" ht="13.5" thickBot="1">
      <c r="B33" s="296"/>
      <c r="C33" s="294"/>
      <c r="D33" s="294"/>
      <c r="E33" s="294"/>
      <c r="F33" s="294"/>
      <c r="G33" s="294"/>
      <c r="H33" s="294"/>
      <c r="I33" s="294"/>
    </row>
    <row r="34" spans="2:9" ht="38.25" customHeight="1">
      <c r="B34" s="297" t="s">
        <v>231</v>
      </c>
      <c r="C34" s="297" t="s">
        <v>232</v>
      </c>
      <c r="D34" s="297" t="s">
        <v>233</v>
      </c>
      <c r="E34" s="298" t="s">
        <v>234</v>
      </c>
      <c r="F34" s="297" t="s">
        <v>235</v>
      </c>
      <c r="G34" s="298" t="s">
        <v>236</v>
      </c>
      <c r="H34" s="294"/>
      <c r="I34" s="294"/>
    </row>
    <row r="35" spans="2:9" ht="15.75" customHeight="1" thickBot="1">
      <c r="B35" s="299"/>
      <c r="C35" s="299"/>
      <c r="D35" s="299"/>
      <c r="E35" s="300" t="s">
        <v>237</v>
      </c>
      <c r="F35" s="299"/>
      <c r="G35" s="300" t="s">
        <v>238</v>
      </c>
      <c r="H35" s="294"/>
      <c r="I35" s="294"/>
    </row>
    <row r="36" spans="2:9" ht="12.75">
      <c r="B36" s="301" t="s">
        <v>239</v>
      </c>
      <c r="C36" s="282">
        <f>SUM(C37:C39)</f>
        <v>0</v>
      </c>
      <c r="D36" s="282">
        <f>SUM(D37:D39)</f>
        <v>0</v>
      </c>
      <c r="E36" s="282">
        <f>SUM(E37:E39)</f>
        <v>0</v>
      </c>
      <c r="F36" s="282">
        <f>SUM(F37:F39)</f>
        <v>0</v>
      </c>
      <c r="G36" s="282">
        <f>SUM(G37:G39)</f>
        <v>0</v>
      </c>
      <c r="H36" s="294"/>
      <c r="I36" s="294"/>
    </row>
    <row r="37" spans="2:9" ht="12.75">
      <c r="B37" s="286" t="s">
        <v>240</v>
      </c>
      <c r="C37" s="284"/>
      <c r="D37" s="284"/>
      <c r="E37" s="284"/>
      <c r="F37" s="284"/>
      <c r="G37" s="284"/>
      <c r="H37" s="294"/>
      <c r="I37" s="294"/>
    </row>
    <row r="38" spans="2:9" ht="12.75">
      <c r="B38" s="286" t="s">
        <v>241</v>
      </c>
      <c r="C38" s="284"/>
      <c r="D38" s="284"/>
      <c r="E38" s="284"/>
      <c r="F38" s="284"/>
      <c r="G38" s="284"/>
      <c r="H38" s="294"/>
      <c r="I38" s="294"/>
    </row>
    <row r="39" spans="2:9" ht="13.5" thickBot="1">
      <c r="B39" s="302" t="s">
        <v>242</v>
      </c>
      <c r="C39" s="303"/>
      <c r="D39" s="303"/>
      <c r="E39" s="303"/>
      <c r="F39" s="303"/>
      <c r="G39" s="303"/>
      <c r="H39" s="294"/>
      <c r="I39" s="294"/>
    </row>
    <row r="41" ht="12.75">
      <c r="B41" s="304" t="s">
        <v>21</v>
      </c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8"/>
  <sheetViews>
    <sheetView workbookViewId="0" topLeftCell="A1">
      <selection activeCell="D21" sqref="D21:E21"/>
    </sheetView>
  </sheetViews>
  <sheetFormatPr defaultColWidth="0" defaultRowHeight="15" customHeight="1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1" customWidth="1"/>
    <col min="13" max="18" width="0" style="0" hidden="1" customWidth="1"/>
    <col min="19" max="16384" width="0" style="0" hidden="1" customWidth="1"/>
  </cols>
  <sheetData>
    <row r="1" spans="2:11" ht="8.2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1"/>
      <c r="C2" s="2"/>
      <c r="D2" s="3" t="s">
        <v>22</v>
      </c>
      <c r="E2" s="3"/>
      <c r="F2" s="3"/>
      <c r="G2" s="3"/>
      <c r="H2" s="3"/>
      <c r="I2" s="3"/>
      <c r="J2" s="2"/>
      <c r="K2" s="2"/>
    </row>
    <row r="3" spans="2:11" ht="15">
      <c r="B3" s="1"/>
      <c r="C3" s="2"/>
      <c r="D3" s="3" t="s">
        <v>23</v>
      </c>
      <c r="E3" s="3"/>
      <c r="F3" s="3"/>
      <c r="G3" s="3"/>
      <c r="H3" s="3"/>
      <c r="I3" s="3"/>
      <c r="J3" s="2"/>
      <c r="K3" s="2"/>
    </row>
    <row r="4" spans="2:11" ht="15">
      <c r="B4" s="1"/>
      <c r="C4" s="2"/>
      <c r="D4" s="3" t="s">
        <v>0</v>
      </c>
      <c r="E4" s="3"/>
      <c r="F4" s="3"/>
      <c r="G4" s="3"/>
      <c r="H4" s="3"/>
      <c r="I4" s="3"/>
      <c r="J4" s="2"/>
      <c r="K4" s="2"/>
    </row>
    <row r="5" spans="2:11" ht="15">
      <c r="B5" s="1"/>
      <c r="C5" s="2"/>
      <c r="D5" s="3" t="s">
        <v>24</v>
      </c>
      <c r="E5" s="3"/>
      <c r="F5" s="3"/>
      <c r="G5" s="3"/>
      <c r="H5" s="3"/>
      <c r="I5" s="3"/>
      <c r="J5" s="2"/>
      <c r="K5" s="2"/>
    </row>
    <row r="6" spans="2:11" ht="15">
      <c r="B6" s="4"/>
      <c r="C6" s="5"/>
      <c r="D6" s="3" t="s">
        <v>1</v>
      </c>
      <c r="E6" s="3"/>
      <c r="F6" s="3"/>
      <c r="G6" s="3"/>
      <c r="H6" s="3"/>
      <c r="I6" s="3"/>
      <c r="J6" s="5"/>
      <c r="K6" s="6"/>
    </row>
    <row r="7" spans="2:11" ht="9" customHeight="1">
      <c r="B7" s="7"/>
      <c r="C7" s="8"/>
      <c r="D7" s="8"/>
      <c r="E7" s="8"/>
      <c r="F7" s="8"/>
      <c r="G7" s="8"/>
      <c r="H7" s="8"/>
      <c r="I7" s="8"/>
      <c r="J7" s="8"/>
      <c r="K7" s="8"/>
    </row>
    <row r="8" spans="2:11" ht="24">
      <c r="B8" s="9"/>
      <c r="C8" s="10" t="s">
        <v>2</v>
      </c>
      <c r="D8" s="10"/>
      <c r="E8" s="10"/>
      <c r="F8" s="11"/>
      <c r="G8" s="12" t="s">
        <v>3</v>
      </c>
      <c r="H8" s="12" t="s">
        <v>4</v>
      </c>
      <c r="I8" s="11" t="s">
        <v>5</v>
      </c>
      <c r="J8" s="11" t="s">
        <v>6</v>
      </c>
      <c r="K8" s="13"/>
    </row>
    <row r="9" spans="2:11" ht="7.5" customHeight="1">
      <c r="B9" s="14"/>
      <c r="C9" s="8"/>
      <c r="D9" s="8"/>
      <c r="E9" s="8"/>
      <c r="F9" s="8"/>
      <c r="G9" s="8"/>
      <c r="H9" s="8"/>
      <c r="I9" s="8"/>
      <c r="J9" s="8"/>
      <c r="K9" s="15"/>
    </row>
    <row r="10" spans="2:11" ht="15">
      <c r="B10" s="16"/>
      <c r="C10" s="17" t="s">
        <v>7</v>
      </c>
      <c r="D10" s="17"/>
      <c r="E10" s="17"/>
      <c r="F10" s="18"/>
      <c r="G10" s="18"/>
      <c r="H10" s="18"/>
      <c r="I10" s="18"/>
      <c r="J10" s="18"/>
      <c r="K10" s="19"/>
    </row>
    <row r="11" spans="2:11" ht="15">
      <c r="B11" s="20"/>
      <c r="C11" s="21" t="s">
        <v>8</v>
      </c>
      <c r="D11" s="21"/>
      <c r="E11" s="21"/>
      <c r="F11" s="22"/>
      <c r="G11" s="22"/>
      <c r="H11" s="22"/>
      <c r="I11" s="22"/>
      <c r="J11" s="22"/>
      <c r="K11" s="23"/>
    </row>
    <row r="12" spans="2:11" ht="15">
      <c r="B12" s="20"/>
      <c r="C12" s="17" t="s">
        <v>9</v>
      </c>
      <c r="D12" s="17"/>
      <c r="E12" s="17"/>
      <c r="F12" s="22"/>
      <c r="G12" s="24"/>
      <c r="H12" s="24"/>
      <c r="I12" s="25">
        <f>SUM(I13:I15)</f>
        <v>58694976.43</v>
      </c>
      <c r="J12" s="25">
        <f>SUM(J13:J15)</f>
        <v>0</v>
      </c>
      <c r="K12" s="26"/>
    </row>
    <row r="13" spans="2:11" ht="15">
      <c r="B13" s="27"/>
      <c r="C13" s="28"/>
      <c r="D13" s="29" t="s">
        <v>10</v>
      </c>
      <c r="E13" s="29"/>
      <c r="F13" s="22"/>
      <c r="G13" s="30" t="s">
        <v>25</v>
      </c>
      <c r="H13" s="30" t="s">
        <v>26</v>
      </c>
      <c r="I13" s="31">
        <v>58694976.43</v>
      </c>
      <c r="J13" s="31">
        <v>0</v>
      </c>
      <c r="K13" s="32"/>
    </row>
    <row r="14" spans="2:11" ht="15">
      <c r="B14" s="27"/>
      <c r="C14" s="28"/>
      <c r="D14" s="29" t="s">
        <v>11</v>
      </c>
      <c r="E14" s="29"/>
      <c r="F14" s="22"/>
      <c r="G14" s="30" t="s">
        <v>25</v>
      </c>
      <c r="H14" s="30" t="s">
        <v>26</v>
      </c>
      <c r="I14" s="31">
        <v>0</v>
      </c>
      <c r="J14" s="31">
        <v>0</v>
      </c>
      <c r="K14" s="32"/>
    </row>
    <row r="15" spans="2:11" ht="15">
      <c r="B15" s="27"/>
      <c r="C15" s="28"/>
      <c r="D15" s="29" t="s">
        <v>12</v>
      </c>
      <c r="E15" s="29"/>
      <c r="F15" s="22"/>
      <c r="G15" s="30" t="s">
        <v>25</v>
      </c>
      <c r="H15" s="30" t="s">
        <v>26</v>
      </c>
      <c r="I15" s="31">
        <v>0</v>
      </c>
      <c r="J15" s="31">
        <v>0</v>
      </c>
      <c r="K15" s="32"/>
    </row>
    <row r="16" spans="2:11" ht="15">
      <c r="B16" s="27"/>
      <c r="C16" s="28"/>
      <c r="D16" s="28"/>
      <c r="E16" s="33"/>
      <c r="F16" s="22"/>
      <c r="G16" s="34"/>
      <c r="H16" s="34"/>
      <c r="I16" s="35"/>
      <c r="J16" s="35"/>
      <c r="K16" s="32"/>
    </row>
    <row r="17" spans="2:11" ht="15">
      <c r="B17" s="20"/>
      <c r="C17" s="17" t="s">
        <v>13</v>
      </c>
      <c r="D17" s="17"/>
      <c r="E17" s="17"/>
      <c r="F17" s="22"/>
      <c r="G17" s="24"/>
      <c r="H17" s="24"/>
      <c r="I17" s="25">
        <f>SUM(I18:I21)</f>
        <v>0</v>
      </c>
      <c r="J17" s="25">
        <f>SUM(J18:J21)</f>
        <v>0</v>
      </c>
      <c r="K17" s="26"/>
    </row>
    <row r="18" spans="2:11" ht="15">
      <c r="B18" s="27"/>
      <c r="C18" s="28"/>
      <c r="D18" s="29" t="s">
        <v>14</v>
      </c>
      <c r="E18" s="29"/>
      <c r="F18" s="22"/>
      <c r="G18" s="30" t="s">
        <v>25</v>
      </c>
      <c r="H18" s="30" t="s">
        <v>26</v>
      </c>
      <c r="I18" s="31">
        <v>0</v>
      </c>
      <c r="J18" s="31">
        <v>0</v>
      </c>
      <c r="K18" s="32"/>
    </row>
    <row r="19" spans="2:11" ht="15">
      <c r="B19" s="27"/>
      <c r="C19" s="28"/>
      <c r="D19" s="29" t="s">
        <v>15</v>
      </c>
      <c r="E19" s="29"/>
      <c r="F19" s="22"/>
      <c r="G19" s="30" t="s">
        <v>25</v>
      </c>
      <c r="H19" s="30" t="s">
        <v>26</v>
      </c>
      <c r="I19" s="31">
        <v>0</v>
      </c>
      <c r="J19" s="31">
        <v>0</v>
      </c>
      <c r="K19" s="32"/>
    </row>
    <row r="20" spans="2:11" ht="15">
      <c r="B20" s="27"/>
      <c r="C20" s="28"/>
      <c r="D20" s="29" t="s">
        <v>11</v>
      </c>
      <c r="E20" s="29"/>
      <c r="F20" s="22"/>
      <c r="G20" s="30" t="s">
        <v>25</v>
      </c>
      <c r="H20" s="30" t="s">
        <v>26</v>
      </c>
      <c r="I20" s="31">
        <v>0</v>
      </c>
      <c r="J20" s="31">
        <v>0</v>
      </c>
      <c r="K20" s="32"/>
    </row>
    <row r="21" spans="2:11" ht="15">
      <c r="B21" s="27"/>
      <c r="C21" s="36"/>
      <c r="D21" s="29" t="s">
        <v>12</v>
      </c>
      <c r="E21" s="29"/>
      <c r="F21" s="22"/>
      <c r="G21" s="30" t="s">
        <v>25</v>
      </c>
      <c r="H21" s="30" t="s">
        <v>26</v>
      </c>
      <c r="I21" s="37">
        <v>0</v>
      </c>
      <c r="J21" s="37">
        <v>0</v>
      </c>
      <c r="K21" s="32"/>
    </row>
    <row r="22" spans="2:11" ht="15">
      <c r="B22" s="27"/>
      <c r="C22" s="28"/>
      <c r="D22" s="28"/>
      <c r="E22" s="33"/>
      <c r="F22" s="22"/>
      <c r="G22" s="38"/>
      <c r="H22" s="38"/>
      <c r="I22" s="39"/>
      <c r="J22" s="39"/>
      <c r="K22" s="32"/>
    </row>
    <row r="23" spans="2:11" ht="15">
      <c r="B23" s="40"/>
      <c r="C23" s="41" t="s">
        <v>16</v>
      </c>
      <c r="D23" s="41"/>
      <c r="E23" s="41"/>
      <c r="F23" s="42"/>
      <c r="G23" s="43"/>
      <c r="H23" s="43"/>
      <c r="I23" s="44">
        <f>I12+I17</f>
        <v>58694976.43</v>
      </c>
      <c r="J23" s="44">
        <f>J12+J17</f>
        <v>0</v>
      </c>
      <c r="K23" s="45"/>
    </row>
    <row r="24" spans="2:11" ht="15">
      <c r="B24" s="20"/>
      <c r="C24" s="28"/>
      <c r="D24" s="28"/>
      <c r="E24" s="46"/>
      <c r="F24" s="22"/>
      <c r="G24" s="38"/>
      <c r="H24" s="38"/>
      <c r="I24" s="39"/>
      <c r="J24" s="39"/>
      <c r="K24" s="26"/>
    </row>
    <row r="25" spans="2:11" ht="15">
      <c r="B25" s="20"/>
      <c r="C25" s="21" t="s">
        <v>17</v>
      </c>
      <c r="D25" s="21"/>
      <c r="E25" s="21"/>
      <c r="F25" s="22"/>
      <c r="G25" s="38"/>
      <c r="H25" s="38"/>
      <c r="I25" s="39"/>
      <c r="J25" s="39"/>
      <c r="K25" s="26"/>
    </row>
    <row r="26" spans="2:11" ht="15">
      <c r="B26" s="20"/>
      <c r="C26" s="17" t="s">
        <v>9</v>
      </c>
      <c r="D26" s="17"/>
      <c r="E26" s="17"/>
      <c r="F26" s="22"/>
      <c r="G26" s="24"/>
      <c r="H26" s="24"/>
      <c r="I26" s="25">
        <f>SUM(I27:I29)</f>
        <v>409409203.24</v>
      </c>
      <c r="J26" s="25">
        <f>SUM(J27:J29)</f>
        <v>405375933.86</v>
      </c>
      <c r="K26" s="26"/>
    </row>
    <row r="27" spans="2:11" ht="15">
      <c r="B27" s="27"/>
      <c r="C27" s="28"/>
      <c r="D27" s="29" t="s">
        <v>10</v>
      </c>
      <c r="E27" s="29"/>
      <c r="F27" s="22"/>
      <c r="G27" s="30" t="s">
        <v>25</v>
      </c>
      <c r="H27" s="30" t="s">
        <v>26</v>
      </c>
      <c r="I27" s="31">
        <v>409409203.24</v>
      </c>
      <c r="J27" s="31">
        <v>405375933.86</v>
      </c>
      <c r="K27" s="32"/>
    </row>
    <row r="28" spans="2:11" ht="15">
      <c r="B28" s="27"/>
      <c r="C28" s="36"/>
      <c r="D28" s="29" t="s">
        <v>11</v>
      </c>
      <c r="E28" s="29"/>
      <c r="F28" s="36"/>
      <c r="G28" s="47" t="s">
        <v>25</v>
      </c>
      <c r="H28" s="47" t="s">
        <v>26</v>
      </c>
      <c r="I28" s="31">
        <v>0</v>
      </c>
      <c r="J28" s="31">
        <v>0</v>
      </c>
      <c r="K28" s="32"/>
    </row>
    <row r="29" spans="2:11" ht="15">
      <c r="B29" s="27"/>
      <c r="C29" s="36"/>
      <c r="D29" s="29" t="s">
        <v>12</v>
      </c>
      <c r="E29" s="29"/>
      <c r="F29" s="36"/>
      <c r="G29" s="47" t="s">
        <v>25</v>
      </c>
      <c r="H29" s="47" t="s">
        <v>26</v>
      </c>
      <c r="I29" s="31">
        <v>0</v>
      </c>
      <c r="J29" s="31">
        <v>0</v>
      </c>
      <c r="K29" s="32"/>
    </row>
    <row r="30" spans="2:11" ht="10.5" customHeight="1">
      <c r="B30" s="27"/>
      <c r="C30" s="28"/>
      <c r="D30" s="28"/>
      <c r="E30" s="33"/>
      <c r="F30" s="22"/>
      <c r="G30" s="38"/>
      <c r="H30" s="38"/>
      <c r="I30" s="39"/>
      <c r="J30" s="39"/>
      <c r="K30" s="32"/>
    </row>
    <row r="31" spans="2:11" ht="15">
      <c r="B31" s="20"/>
      <c r="C31" s="17" t="s">
        <v>13</v>
      </c>
      <c r="D31" s="17"/>
      <c r="E31" s="17"/>
      <c r="F31" s="22"/>
      <c r="G31" s="24"/>
      <c r="H31" s="24"/>
      <c r="I31" s="25">
        <f>SUM(I32:I35)</f>
        <v>0</v>
      </c>
      <c r="J31" s="25">
        <f>SUM(J32:J35)</f>
        <v>0</v>
      </c>
      <c r="K31" s="26"/>
    </row>
    <row r="32" spans="2:11" ht="15">
      <c r="B32" s="27"/>
      <c r="C32" s="28"/>
      <c r="D32" s="29" t="s">
        <v>14</v>
      </c>
      <c r="E32" s="29"/>
      <c r="F32" s="22"/>
      <c r="G32" s="30" t="s">
        <v>25</v>
      </c>
      <c r="H32" s="30" t="s">
        <v>26</v>
      </c>
      <c r="I32" s="31">
        <v>0</v>
      </c>
      <c r="J32" s="31">
        <v>0</v>
      </c>
      <c r="K32" s="32"/>
    </row>
    <row r="33" spans="2:11" ht="15">
      <c r="B33" s="27"/>
      <c r="C33" s="28"/>
      <c r="D33" s="29" t="s">
        <v>15</v>
      </c>
      <c r="E33" s="29"/>
      <c r="F33" s="22"/>
      <c r="G33" s="30" t="s">
        <v>25</v>
      </c>
      <c r="H33" s="30" t="s">
        <v>26</v>
      </c>
      <c r="I33" s="31">
        <v>0</v>
      </c>
      <c r="J33" s="31">
        <v>0</v>
      </c>
      <c r="K33" s="32"/>
    </row>
    <row r="34" spans="2:11" ht="15">
      <c r="B34" s="27"/>
      <c r="C34" s="28"/>
      <c r="D34" s="29" t="s">
        <v>11</v>
      </c>
      <c r="E34" s="29"/>
      <c r="F34" s="22"/>
      <c r="G34" s="30" t="s">
        <v>25</v>
      </c>
      <c r="H34" s="30" t="s">
        <v>26</v>
      </c>
      <c r="I34" s="31">
        <v>0</v>
      </c>
      <c r="J34" s="31">
        <v>0</v>
      </c>
      <c r="K34" s="32"/>
    </row>
    <row r="35" spans="2:11" ht="15">
      <c r="B35" s="27"/>
      <c r="C35" s="22"/>
      <c r="D35" s="29" t="s">
        <v>12</v>
      </c>
      <c r="E35" s="29"/>
      <c r="F35" s="22"/>
      <c r="G35" s="30"/>
      <c r="H35" s="30"/>
      <c r="I35" s="31">
        <v>0</v>
      </c>
      <c r="J35" s="31">
        <v>0</v>
      </c>
      <c r="K35" s="32"/>
    </row>
    <row r="36" spans="2:11" ht="15">
      <c r="B36" s="27"/>
      <c r="C36" s="22"/>
      <c r="D36" s="22"/>
      <c r="E36" s="33"/>
      <c r="F36" s="22"/>
      <c r="G36" s="38"/>
      <c r="H36" s="38"/>
      <c r="I36" s="39"/>
      <c r="J36" s="39"/>
      <c r="K36" s="32"/>
    </row>
    <row r="37" spans="2:11" ht="15">
      <c r="B37" s="40"/>
      <c r="C37" s="41" t="s">
        <v>18</v>
      </c>
      <c r="D37" s="41"/>
      <c r="E37" s="41"/>
      <c r="F37" s="42"/>
      <c r="G37" s="48"/>
      <c r="H37" s="48"/>
      <c r="I37" s="44">
        <f>I26+I31</f>
        <v>409409203.24</v>
      </c>
      <c r="J37" s="44">
        <f>J26+J31</f>
        <v>405375933.86</v>
      </c>
      <c r="K37" s="45"/>
    </row>
    <row r="38" spans="2:11" ht="9.75" customHeight="1">
      <c r="B38" s="27"/>
      <c r="C38" s="28"/>
      <c r="D38" s="28"/>
      <c r="E38" s="33"/>
      <c r="F38" s="22"/>
      <c r="G38" s="38"/>
      <c r="H38" s="38"/>
      <c r="I38" s="39"/>
      <c r="J38" s="39"/>
      <c r="K38" s="32"/>
    </row>
    <row r="39" spans="2:11" ht="15">
      <c r="B39" s="27"/>
      <c r="C39" s="17" t="s">
        <v>19</v>
      </c>
      <c r="D39" s="17"/>
      <c r="E39" s="17"/>
      <c r="F39" s="22"/>
      <c r="G39" s="30" t="s">
        <v>25</v>
      </c>
      <c r="H39" s="30" t="s">
        <v>26</v>
      </c>
      <c r="I39" s="49">
        <v>510384005.91</v>
      </c>
      <c r="J39" s="49">
        <v>474012209.63</v>
      </c>
      <c r="K39" s="32"/>
    </row>
    <row r="40" spans="2:11" ht="8.25" customHeight="1">
      <c r="B40" s="27"/>
      <c r="C40" s="28"/>
      <c r="D40" s="28"/>
      <c r="E40" s="33"/>
      <c r="F40" s="22"/>
      <c r="G40" s="38"/>
      <c r="H40" s="38"/>
      <c r="I40" s="39"/>
      <c r="J40" s="39"/>
      <c r="K40" s="32"/>
    </row>
    <row r="41" spans="2:11" ht="15">
      <c r="B41" s="50"/>
      <c r="C41" s="51" t="s">
        <v>20</v>
      </c>
      <c r="D41" s="51"/>
      <c r="E41" s="51"/>
      <c r="F41" s="52"/>
      <c r="G41" s="53"/>
      <c r="H41" s="53"/>
      <c r="I41" s="54">
        <f>I39+I37+I23</f>
        <v>978488185.58</v>
      </c>
      <c r="J41" s="54">
        <f>J39+J37+J23</f>
        <v>879388143.49</v>
      </c>
      <c r="K41" s="55"/>
    </row>
    <row r="42" spans="3:11" ht="9" customHeight="1">
      <c r="C42" s="21"/>
      <c r="D42" s="21"/>
      <c r="E42" s="21"/>
      <c r="F42" s="21"/>
      <c r="G42" s="21"/>
      <c r="H42" s="21"/>
      <c r="I42" s="21"/>
      <c r="J42" s="21"/>
      <c r="K42" s="21"/>
    </row>
    <row r="43" spans="3:10" ht="10.5" customHeight="1">
      <c r="C43" s="56"/>
      <c r="D43" s="56"/>
      <c r="E43" s="57"/>
      <c r="F43" s="58"/>
      <c r="G43" s="57"/>
      <c r="H43" s="58"/>
      <c r="I43" s="58"/>
      <c r="J43" s="58"/>
    </row>
    <row r="44" spans="2:11" ht="15">
      <c r="B44" s="59"/>
      <c r="C44" s="29" t="s">
        <v>21</v>
      </c>
      <c r="D44" s="29"/>
      <c r="E44" s="29"/>
      <c r="F44" s="29"/>
      <c r="G44" s="29"/>
      <c r="H44" s="29"/>
      <c r="I44" s="29"/>
      <c r="J44" s="29"/>
      <c r="K44" s="29"/>
    </row>
    <row r="45" spans="2:11" ht="15">
      <c r="B45" s="59"/>
      <c r="C45" s="33"/>
      <c r="D45" s="58"/>
      <c r="E45" s="60"/>
      <c r="F45" s="60"/>
      <c r="G45" s="59"/>
      <c r="H45" s="61"/>
      <c r="I45" s="58"/>
      <c r="J45" s="60"/>
      <c r="K45" s="60"/>
    </row>
    <row r="46" spans="2:11" ht="15">
      <c r="B46" s="59"/>
      <c r="C46" s="33"/>
      <c r="D46" s="62"/>
      <c r="E46" s="62"/>
      <c r="F46" s="60"/>
      <c r="G46" s="59"/>
      <c r="H46" s="63"/>
      <c r="I46" s="63"/>
      <c r="J46" s="60"/>
      <c r="K46" s="60"/>
    </row>
    <row r="47" spans="2:11" ht="15" customHeight="1">
      <c r="B47" s="59"/>
      <c r="C47" s="39"/>
      <c r="D47" s="64"/>
      <c r="E47" s="64"/>
      <c r="F47" s="60"/>
      <c r="G47" s="60"/>
      <c r="H47" s="64"/>
      <c r="I47" s="64"/>
      <c r="J47" s="22"/>
      <c r="K47" s="60"/>
    </row>
    <row r="48" spans="2:11" s="1" customFormat="1" ht="15" customHeight="1">
      <c r="B48" s="65"/>
      <c r="C48" s="66"/>
      <c r="D48" s="67"/>
      <c r="E48" s="67"/>
      <c r="F48" s="68"/>
      <c r="G48" s="68"/>
      <c r="H48" s="67"/>
      <c r="I48" s="67"/>
      <c r="J48" s="69"/>
      <c r="K48" s="70"/>
    </row>
    <row r="49" s="1" customFormat="1" ht="30" customHeight="1"/>
    <row r="51" ht="15"/>
    <row r="52" ht="15"/>
  </sheetData>
  <sheetProtection/>
  <mergeCells count="37">
    <mergeCell ref="C37:E37"/>
    <mergeCell ref="C39:E39"/>
    <mergeCell ref="C41:E41"/>
    <mergeCell ref="C42:K42"/>
    <mergeCell ref="C44:K44"/>
    <mergeCell ref="D46:E46"/>
    <mergeCell ref="H46:I46"/>
    <mergeCell ref="D29:E29"/>
    <mergeCell ref="C31:E31"/>
    <mergeCell ref="D32:E32"/>
    <mergeCell ref="D33:E33"/>
    <mergeCell ref="D34:E34"/>
    <mergeCell ref="D35:E35"/>
    <mergeCell ref="D21:E21"/>
    <mergeCell ref="C23:E23"/>
    <mergeCell ref="C25:E25"/>
    <mergeCell ref="C26:E26"/>
    <mergeCell ref="D27:E27"/>
    <mergeCell ref="D28:E28"/>
    <mergeCell ref="D14:E14"/>
    <mergeCell ref="D15:E15"/>
    <mergeCell ref="C17:E17"/>
    <mergeCell ref="D18:E18"/>
    <mergeCell ref="D19:E19"/>
    <mergeCell ref="D20:E20"/>
    <mergeCell ref="C8:E8"/>
    <mergeCell ref="C9:K9"/>
    <mergeCell ref="C10:E10"/>
    <mergeCell ref="C11:E11"/>
    <mergeCell ref="C12:E12"/>
    <mergeCell ref="D13:E13"/>
    <mergeCell ref="D2:I2"/>
    <mergeCell ref="D3:I3"/>
    <mergeCell ref="D4:I4"/>
    <mergeCell ref="D5:I5"/>
    <mergeCell ref="D6:I6"/>
    <mergeCell ref="C7:K7"/>
  </mergeCells>
  <printOptions horizontalCentered="1"/>
  <pageMargins left="0.2362204724409449" right="0.2362204724409449" top="0.5511811023622047" bottom="0.7480314960629921" header="0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Ivon Pamela</cp:lastModifiedBy>
  <cp:lastPrinted>2021-02-09T18:41:28Z</cp:lastPrinted>
  <dcterms:created xsi:type="dcterms:W3CDTF">2014-09-04T18:58:18Z</dcterms:created>
  <dcterms:modified xsi:type="dcterms:W3CDTF">2021-12-14T19:01:43Z</dcterms:modified>
  <cp:category/>
  <cp:version/>
  <cp:contentType/>
  <cp:contentStatus/>
</cp:coreProperties>
</file>