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FONDO 3  (3)" sheetId="3" r:id="rId1"/>
  </sheets>
  <definedNames>
    <definedName name="_xlnm._FilterDatabase" localSheetId="0" hidden="1">'FONDO 3  (3)'!$D$25:$T$25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3"/>
  <c r="K24"/>
  <c r="K23"/>
  <c r="K22"/>
  <c r="K21"/>
  <c r="K20"/>
  <c r="K19"/>
  <c r="K18"/>
  <c r="K17"/>
  <c r="K16"/>
  <c r="K15"/>
  <c r="K14"/>
  <c r="K13"/>
  <c r="K12"/>
  <c r="I25" l="1"/>
  <c r="L25"/>
  <c r="K11"/>
  <c r="K25" l="1"/>
  <c r="J25"/>
  <c r="K26"/>
  <c r="K27" l="1"/>
</calcChain>
</file>

<file path=xl/sharedStrings.xml><?xml version="1.0" encoding="utf-8"?>
<sst xmlns="http://schemas.openxmlformats.org/spreadsheetml/2006/main" count="153" uniqueCount="81">
  <si>
    <t>No. OFICIO DE APROBACIÓN Y FECHA</t>
  </si>
  <si>
    <t>No. DE OBRA</t>
  </si>
  <si>
    <t>TIPO DE OBRA</t>
  </si>
  <si>
    <t>COLONIA</t>
  </si>
  <si>
    <t>DEPENDENCIA EJECUTORA</t>
  </si>
  <si>
    <t>ESTRUCTURA FINANCIERA</t>
  </si>
  <si>
    <t>FUENTE DE FINANC.</t>
  </si>
  <si>
    <t>METAS DE CAPACIDAD</t>
  </si>
  <si>
    <t>METAS DE BENEFICIO</t>
  </si>
  <si>
    <t>JORN.</t>
  </si>
  <si>
    <t>MONTO INICIAL</t>
  </si>
  <si>
    <t>REDUCCION</t>
  </si>
  <si>
    <t xml:space="preserve">AMPLIACION </t>
  </si>
  <si>
    <t>MONTO FINAL</t>
  </si>
  <si>
    <t>RENDIMIENTOS</t>
  </si>
  <si>
    <t>U. DE M.</t>
  </si>
  <si>
    <t>CANT.</t>
  </si>
  <si>
    <t>U.DE M.</t>
  </si>
  <si>
    <t>OBSERVACIONES</t>
  </si>
  <si>
    <t>FONDO 3 PARA LA INFRAESTRUCTURA SOCIAL MUNICIPAL DEL RAMO GENERAL 33</t>
  </si>
  <si>
    <t>H. XLII AYUNTAMIENTO CONSTITUCIONAL DE TEPIC</t>
  </si>
  <si>
    <t>FONDO 3</t>
  </si>
  <si>
    <t>INVERSION APROBADA</t>
  </si>
  <si>
    <t>TECHO FINANCIERO</t>
  </si>
  <si>
    <t>SALDO POR APROBAR</t>
  </si>
  <si>
    <t>PERS.</t>
  </si>
  <si>
    <t>HOMBRE</t>
  </si>
  <si>
    <t>MUJER</t>
  </si>
  <si>
    <t>PUBLICACIÓN DEL SEGUNDO INFORME TRIMESTRAL  ACUMULADO (ENERO-JUNIO) DE 2023</t>
  </si>
  <si>
    <t>REHABILITACIÓN DE POZO PROFUNDO INSURGENTES EN LA COLONIA FELIX PEÑA, TEPIC; NAYARIT.</t>
  </si>
  <si>
    <t>SIAPA</t>
  </si>
  <si>
    <t>POZO</t>
  </si>
  <si>
    <t>APROBADA</t>
  </si>
  <si>
    <t>REHABILITACIÓN DE POZO PROFUNDO SANTA FE EN LA COLONIA SANTA FE, TEPIC; NAYARIT.</t>
  </si>
  <si>
    <t>SANTA FE</t>
  </si>
  <si>
    <t>FRACC. FLAMINGOS</t>
  </si>
  <si>
    <t>EL PARAISO</t>
  </si>
  <si>
    <t>REHABILITACIÓN DE EMPEDRADO AHOGADO CON MORTERO CALLE PLATA  ENTRE AVENIDA XALISCO Y CALLE DIAMANTE EN LA COLONIA VALLE DE MATATIPAC, TEPIC; NAYARIT.</t>
  </si>
  <si>
    <t>VALLE DE MATATIPAC</t>
  </si>
  <si>
    <t>DGOPM</t>
  </si>
  <si>
    <t>M2</t>
  </si>
  <si>
    <t>REHABILITACIÓN DEL SISTEMA DE AGUA POTABLE CALLE PLATA ENTRE AVENIDA XALISCO Y CALLE DIAMANTE EN LA COLONIA VALLE DE MATATIPAC, TEPIC; NAYARIT.</t>
  </si>
  <si>
    <t>ML</t>
  </si>
  <si>
    <t>PZA</t>
  </si>
  <si>
    <t>CRUCERO DE SAN BLAS</t>
  </si>
  <si>
    <t>BENITO JUAREZ (LAS CHIVAS)</t>
  </si>
  <si>
    <t>BARRANCA BLANCA</t>
  </si>
  <si>
    <t>LA RESOLANA</t>
  </si>
  <si>
    <t>JUMATAN</t>
  </si>
  <si>
    <t>EL LIMÓN</t>
  </si>
  <si>
    <t>23/FAISMUN17001-CP</t>
  </si>
  <si>
    <t>23/FAISMUN17002-CP</t>
  </si>
  <si>
    <t>23/FAISMUN17003-CP</t>
  </si>
  <si>
    <t>23/FAISMUN17004-CP</t>
  </si>
  <si>
    <t>23/FAISMUN17005-CP</t>
  </si>
  <si>
    <t>23/FAISMUN17006-CP</t>
  </si>
  <si>
    <t>23/FAISMUN17007-CP</t>
  </si>
  <si>
    <t>FELIX PEÑA</t>
  </si>
  <si>
    <t xml:space="preserve">DDS-017-FAISMUN-001/2023                  07/06/2023                           </t>
  </si>
  <si>
    <t xml:space="preserve">DDS-017-FAISMUN-003/2023                  14/06/2023                           </t>
  </si>
  <si>
    <t xml:space="preserve">DDS-017-FAISMUN-004/2023                  14/06/2023                           </t>
  </si>
  <si>
    <t xml:space="preserve">DDS-017-FAISMUN-005/2023                  14/06/2023                           </t>
  </si>
  <si>
    <t>REHABILITACIÓN DE POZO PROFUNDO EL TORNILLO EN EL FRACCIONAMIENTO FLAMINGOS, TEPIC; NAYARIT.</t>
  </si>
  <si>
    <t>EQUIPAMIENTO DE POZO PROFUNDO REFORMA I EN LA COLONIA EL PARAISO, TEPIC; NAYARIT.</t>
  </si>
  <si>
    <t>REHABILITACIÓN DEL SISTEMA DE ALCANTARILLADO SANITARIO CALLE PLATA ENTRE AVENIDA XALISCO Y CALLE TOPACIO EN LA COLONIA VALLE DE MATATIPAC, TEPIC; NAYARIT.</t>
  </si>
  <si>
    <t>23/FAISMUN17008-PR</t>
  </si>
  <si>
    <t>REHABILITACIÓN DE ALUMBRADO PÚBLICO DE ENERGIA SOLAR EN LA LOCALIDAD COLONIA DIECISEIS DE SEPTIEMBRE, MUNICIPIO DE TEPIC; NAYARIT.</t>
  </si>
  <si>
    <t>DIECISEIS DE SEPTIEMBRE</t>
  </si>
  <si>
    <t>23/FAISMUN17009-PR</t>
  </si>
  <si>
    <t>REHABILITACIÓN DE ALUMBRADO PÚBLICO DE ENERGIA SOLAR EN LA LOCALIDAD CRUCERO DE SAN BLAS, MUNICIPIO DE TEPIC; NAYARIT.</t>
  </si>
  <si>
    <t>23/FAISMUN17010-PR</t>
  </si>
  <si>
    <t>REHABILITACIÓN DE ALUMBRADO PÚBLICO DE ENERGIA SOLAR EN LA LOCALIDAD BENITO JUAREZ (LAS CHIVAS), MUNICIPIO DE TEPIC; NAYARIT.</t>
  </si>
  <si>
    <t>23/FAISMUN17011-PR</t>
  </si>
  <si>
    <t>REHABILITACIÓN DE ALUMBRADO PÚBLICO DE ENERGIA SOLAR EN LA LOCALIDAD BARRANCA BLANCA, MUNICIPIO DE TEPIC; NAYARIT.</t>
  </si>
  <si>
    <t>23/FAISMUN17012-PR</t>
  </si>
  <si>
    <t>23/FAISMUN17013-PR</t>
  </si>
  <si>
    <t>23/FAISMUN17014-PR</t>
  </si>
  <si>
    <t>REHABILITACIÓN DE ALUMBRADO PÚBLICO DE ENERGIA SOLAR EN LA LOCALIDAD LA RESOLANA, MUNICIPIO DE TEPIC; NAYARIT.</t>
  </si>
  <si>
    <t>REHABILITACIÓN DE ALUMBRADO PÚBLICO DE ENERGIA SOLAR EN LA LOCALIDAD JUMATAN, MUNICIPIO DE TEPIC; NAYARIT.</t>
  </si>
  <si>
    <t>REHABILITACIÓN DE ALUMBRADO PÚBLICO DE ENERGIA SOLAR EN LA LOCALIDAD EL LIMÓN, MUNICIPIO DE TEPIC; NAYARIT.</t>
  </si>
  <si>
    <t xml:space="preserve">DDS-017-FAISMUN-002/2023                 14/06/2023                           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</si>
</sst>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_€_-;\-* #,##0.00\ _€_-;_-* &quot;-&quot;??\ _€_-;_-@_-"/>
    <numFmt numFmtId="166" formatCode="_-* #,##0_-;\-* #,##0_-;_-* &quot;-&quot;??_-;_-@_-"/>
    <numFmt numFmtId="167" formatCode="_-* #,##0.00\ &quot;€&quot;_-;\-* #,##0.00\ &quot;€&quot;_-;_-* &quot;-&quot;??\ &quot;€&quot;_-;_-@_-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23"/>
      <name val="Trajan Pro"/>
      <family val="1"/>
    </font>
    <font>
      <b/>
      <sz val="18"/>
      <color indexed="23"/>
      <name val="Trajan Pro"/>
      <family val="1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rgb="FF0099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2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" fillId="0" borderId="0"/>
  </cellStyleXfs>
  <cellXfs count="49">
    <xf numFmtId="0" fontId="0" fillId="0" borderId="0" xfId="0"/>
    <xf numFmtId="9" fontId="4" fillId="2" borderId="1" xfId="2" applyFont="1" applyFill="1" applyBorder="1" applyAlignment="1">
      <alignment horizontal="center" vertical="center" wrapText="1"/>
    </xf>
    <xf numFmtId="4" fontId="0" fillId="0" borderId="0" xfId="0" applyNumberFormat="1"/>
    <xf numFmtId="4" fontId="4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2" fontId="3" fillId="3" borderId="1" xfId="0" applyNumberFormat="1" applyFont="1" applyFill="1" applyBorder="1"/>
    <xf numFmtId="0" fontId="3" fillId="3" borderId="1" xfId="0" applyFont="1" applyFill="1" applyBorder="1"/>
    <xf numFmtId="0" fontId="0" fillId="0" borderId="1" xfId="0" applyBorder="1" applyAlignment="1">
      <alignment horizontal="center" wrapText="1"/>
    </xf>
    <xf numFmtId="2" fontId="0" fillId="0" borderId="0" xfId="0" applyNumberFormat="1"/>
    <xf numFmtId="4" fontId="5" fillId="2" borderId="1" xfId="0" applyNumberFormat="1" applyFont="1" applyFill="1" applyBorder="1" applyAlignment="1">
      <alignment horizontal="right" vertical="center" wrapText="1"/>
    </xf>
    <xf numFmtId="0" fontId="12" fillId="2" borderId="0" xfId="68" applyFont="1" applyFill="1" applyAlignment="1">
      <alignment vertical="center"/>
    </xf>
    <xf numFmtId="0" fontId="13" fillId="2" borderId="0" xfId="69" applyFont="1" applyFill="1" applyAlignment="1">
      <alignment vertical="center"/>
    </xf>
    <xf numFmtId="0" fontId="14" fillId="2" borderId="0" xfId="69" applyFont="1" applyFill="1" applyAlignment="1">
      <alignment horizontal="center" vertical="center" wrapText="1"/>
    </xf>
    <xf numFmtId="0" fontId="14" fillId="2" borderId="0" xfId="69" applyFont="1" applyFill="1" applyAlignment="1">
      <alignment horizontal="center" vertical="center"/>
    </xf>
    <xf numFmtId="4" fontId="4" fillId="2" borderId="1" xfId="69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right" vertical="center" wrapTex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" fontId="19" fillId="3" borderId="1" xfId="0" applyNumberFormat="1" applyFont="1" applyFill="1" applyBorder="1" applyAlignment="1">
      <alignment horizontal="right" vertical="center" wrapText="1"/>
    </xf>
    <xf numFmtId="0" fontId="4" fillId="2" borderId="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  <xf numFmtId="0" fontId="5" fillId="2" borderId="1" xfId="69" applyFont="1" applyFill="1" applyBorder="1" applyAlignment="1">
      <alignment horizontal="center" vertical="center" wrapText="1"/>
    </xf>
    <xf numFmtId="2" fontId="5" fillId="2" borderId="1" xfId="69" applyNumberFormat="1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2" borderId="2" xfId="69" applyFont="1" applyFill="1" applyBorder="1" applyAlignment="1">
      <alignment horizontal="center" vertical="center"/>
    </xf>
    <xf numFmtId="0" fontId="4" fillId="2" borderId="1" xfId="69" applyFont="1" applyFill="1" applyBorder="1" applyAlignment="1">
      <alignment horizontal="center" vertical="center" wrapText="1"/>
    </xf>
    <xf numFmtId="0" fontId="5" fillId="2" borderId="1" xfId="69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center" vertical="center"/>
    </xf>
  </cellXfs>
  <cellStyles count="70">
    <cellStyle name="Euro" xfId="3"/>
    <cellStyle name="Millares 10" xfId="4"/>
    <cellStyle name="Millares 10 2" xfId="5"/>
    <cellStyle name="Millares 11" xfId="6"/>
    <cellStyle name="Millares 11 2" xfId="7"/>
    <cellStyle name="Millares 12" xfId="8"/>
    <cellStyle name="Millares 13" xfId="9"/>
    <cellStyle name="Millares 14" xfId="10"/>
    <cellStyle name="Millares 14 2" xfId="11"/>
    <cellStyle name="Millares 15" xfId="12"/>
    <cellStyle name="Millares 15 2" xfId="13"/>
    <cellStyle name="Millares 2" xfId="14"/>
    <cellStyle name="Millares 2 2" xfId="15"/>
    <cellStyle name="Millares 3" xfId="16"/>
    <cellStyle name="Millares 3 2" xfId="17"/>
    <cellStyle name="Millares 3 3" xfId="18"/>
    <cellStyle name="Millares 3 3 2" xfId="19"/>
    <cellStyle name="Millares 3 4" xfId="20"/>
    <cellStyle name="Millares 4" xfId="21"/>
    <cellStyle name="Millares 5" xfId="22"/>
    <cellStyle name="Millares 6" xfId="23"/>
    <cellStyle name="Millares 7" xfId="24"/>
    <cellStyle name="Millares 7 2" xfId="25"/>
    <cellStyle name="Millares 7 3" xfId="26"/>
    <cellStyle name="Millares 7 4" xfId="27"/>
    <cellStyle name="Millares 7 4 2" xfId="28"/>
    <cellStyle name="Millares 7 5" xfId="29"/>
    <cellStyle name="Millares 7 5 2" xfId="30"/>
    <cellStyle name="Millares 8" xfId="31"/>
    <cellStyle name="Millares 8 2" xfId="32"/>
    <cellStyle name="Millares 9" xfId="33"/>
    <cellStyle name="Moneda 2" xfId="34"/>
    <cellStyle name="Moneda 2 2" xfId="35"/>
    <cellStyle name="Moneda 3" xfId="36"/>
    <cellStyle name="Moneda 4" xfId="37"/>
    <cellStyle name="Normal" xfId="0" builtinId="0"/>
    <cellStyle name="Normal 10" xfId="1"/>
    <cellStyle name="Normal 10 2" xfId="38"/>
    <cellStyle name="Normal 10 3" xfId="69"/>
    <cellStyle name="Normal 2" xfId="39"/>
    <cellStyle name="Normal 2 2" xfId="40"/>
    <cellStyle name="Normal 2 2 2" xfId="41"/>
    <cellStyle name="Normal 2 3" xfId="42"/>
    <cellStyle name="Normal 3" xfId="43"/>
    <cellStyle name="Normal 3 2" xfId="44"/>
    <cellStyle name="Normal 4" xfId="45"/>
    <cellStyle name="Normal 4 2" xfId="46"/>
    <cellStyle name="Normal 5" xfId="47"/>
    <cellStyle name="Normal 6" xfId="48"/>
    <cellStyle name="Normal 7" xfId="49"/>
    <cellStyle name="Normal 7 2" xfId="50"/>
    <cellStyle name="Normal 7 3" xfId="51"/>
    <cellStyle name="Normal 8" xfId="52"/>
    <cellStyle name="Normal 8 2" xfId="53"/>
    <cellStyle name="Normal 9" xfId="54"/>
    <cellStyle name="Normal_REFRENDOS Y FONDO 3-comparativo-COPIA" xfId="68"/>
    <cellStyle name="Porcentual 10" xfId="55"/>
    <cellStyle name="Porcentual 10 2" xfId="2"/>
    <cellStyle name="Porcentual 2" xfId="56"/>
    <cellStyle name="Porcentual 3" xfId="57"/>
    <cellStyle name="Porcentual 3 2" xfId="58"/>
    <cellStyle name="Porcentual 4" xfId="59"/>
    <cellStyle name="Porcentual 5" xfId="60"/>
    <cellStyle name="Porcentual 6" xfId="61"/>
    <cellStyle name="Porcentual 7" xfId="62"/>
    <cellStyle name="Porcentual 7 2" xfId="63"/>
    <cellStyle name="Porcentual 8" xfId="64"/>
    <cellStyle name="Porcentual 8 2" xfId="65"/>
    <cellStyle name="Porcentual 9" xfId="66"/>
    <cellStyle name="Porcentual 9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3</xdr:col>
      <xdr:colOff>767750</xdr:colOff>
      <xdr:row>1</xdr:row>
      <xdr:rowOff>123825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C3443E07-9A30-4438-987B-AFE22D64AD7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76225" y="0"/>
          <a:ext cx="1838325" cy="381000"/>
        </a:xfrm>
        <a:prstGeom prst="rect">
          <a:avLst/>
        </a:prstGeom>
        <a:ln/>
      </xdr:spPr>
    </xdr:pic>
    <xdr:clientData/>
  </xdr:twoCellAnchor>
  <xdr:twoCellAnchor editAs="oneCell">
    <xdr:from>
      <xdr:col>15</xdr:col>
      <xdr:colOff>95250</xdr:colOff>
      <xdr:row>0</xdr:row>
      <xdr:rowOff>0</xdr:rowOff>
    </xdr:from>
    <xdr:to>
      <xdr:col>19</xdr:col>
      <xdr:colOff>267065</xdr:colOff>
      <xdr:row>1</xdr:row>
      <xdr:rowOff>123825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F7E3DD91-A1A4-4274-8C25-4E48108DCB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1277600" y="0"/>
          <a:ext cx="1839229" cy="3810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28"/>
  <sheetViews>
    <sheetView tabSelected="1" zoomScale="106" zoomScaleNormal="106" workbookViewId="0">
      <pane xSplit="7" ySplit="10" topLeftCell="H12" activePane="bottomRight" state="frozen"/>
      <selection pane="topRight" activeCell="H1" sqref="H1"/>
      <selection pane="bottomLeft" activeCell="A11" sqref="A11"/>
      <selection pane="bottomRight" activeCell="F15" sqref="F15"/>
    </sheetView>
  </sheetViews>
  <sheetFormatPr baseColWidth="10" defaultRowHeight="12.75"/>
  <cols>
    <col min="1" max="1" width="2.28515625" style="4" customWidth="1"/>
    <col min="2" max="2" width="1.85546875" style="4" customWidth="1"/>
    <col min="3" max="3" width="16.28515625" style="35" customWidth="1"/>
    <col min="4" max="4" width="14.5703125" style="35" customWidth="1"/>
    <col min="5" max="5" width="28" customWidth="1"/>
    <col min="6" max="6" width="12" style="35" customWidth="1"/>
    <col min="7" max="7" width="7.85546875" style="35" customWidth="1"/>
    <col min="8" max="8" width="12.85546875" customWidth="1"/>
    <col min="9" max="9" width="9.28515625" customWidth="1"/>
    <col min="10" max="10" width="7" style="2" customWidth="1"/>
    <col min="11" max="11" width="13.42578125" customWidth="1"/>
    <col min="12" max="12" width="10.140625" customWidth="1"/>
    <col min="13" max="13" width="7.5703125" customWidth="1"/>
    <col min="14" max="14" width="6.5703125" customWidth="1"/>
    <col min="15" max="15" width="7.5703125" style="8" customWidth="1"/>
    <col min="16" max="17" width="7" customWidth="1"/>
    <col min="18" max="18" width="5.5703125" customWidth="1"/>
    <col min="19" max="19" width="5.42578125" customWidth="1"/>
    <col min="20" max="20" width="9.85546875" customWidth="1"/>
    <col min="21" max="21" width="1.7109375" hidden="1" customWidth="1"/>
    <col min="22" max="22" width="11.7109375" hidden="1" customWidth="1"/>
    <col min="23" max="23" width="11.42578125" hidden="1" customWidth="1"/>
  </cols>
  <sheetData>
    <row r="1" spans="1:25" ht="20.25" customHeight="1">
      <c r="C1" s="43" t="s">
        <v>20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5" ht="30" customHeight="1">
      <c r="C2" s="44" t="s">
        <v>28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"/>
      <c r="W2" s="4"/>
      <c r="X2" s="4"/>
      <c r="Y2" s="4"/>
    </row>
    <row r="3" spans="1:25">
      <c r="C3" s="43" t="s">
        <v>19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"/>
      <c r="W3" s="4"/>
      <c r="X3" s="4"/>
      <c r="Y3" s="4"/>
    </row>
    <row r="4" spans="1:25"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"/>
      <c r="W4" s="4"/>
      <c r="X4" s="4"/>
      <c r="Y4" s="4"/>
    </row>
    <row r="5" spans="1:25" ht="15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V5" s="4"/>
      <c r="W5" s="4"/>
      <c r="X5" s="4"/>
      <c r="Y5" s="4"/>
    </row>
    <row r="6" spans="1:25" ht="2.25" customHeight="1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V6" s="4"/>
      <c r="W6" s="4"/>
      <c r="X6" s="4"/>
      <c r="Y6" s="4"/>
    </row>
    <row r="7" spans="1:25" ht="3" hidden="1" customHeight="1">
      <c r="C7" s="12"/>
      <c r="D7" s="12"/>
      <c r="E7" s="13"/>
      <c r="F7" s="13"/>
      <c r="G7" s="13"/>
      <c r="H7" s="13"/>
      <c r="I7" s="13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V7" s="4"/>
      <c r="W7" s="4"/>
      <c r="X7" s="4"/>
      <c r="Y7" s="4"/>
    </row>
    <row r="8" spans="1:25" ht="12.75" customHeight="1">
      <c r="C8" s="46" t="s">
        <v>0</v>
      </c>
      <c r="D8" s="46" t="s">
        <v>1</v>
      </c>
      <c r="E8" s="46" t="s">
        <v>2</v>
      </c>
      <c r="F8" s="46" t="s">
        <v>3</v>
      </c>
      <c r="G8" s="47" t="s">
        <v>4</v>
      </c>
      <c r="H8" s="48" t="s">
        <v>5</v>
      </c>
      <c r="I8" s="48"/>
      <c r="J8" s="48"/>
      <c r="K8" s="48"/>
      <c r="L8" s="38"/>
      <c r="M8" s="46" t="s">
        <v>6</v>
      </c>
      <c r="N8" s="46" t="s">
        <v>7</v>
      </c>
      <c r="O8" s="46"/>
      <c r="P8" s="46" t="s">
        <v>8</v>
      </c>
      <c r="Q8" s="46"/>
      <c r="R8" s="46"/>
      <c r="S8" s="46" t="s">
        <v>9</v>
      </c>
      <c r="T8" s="46" t="s">
        <v>18</v>
      </c>
      <c r="V8" s="4"/>
      <c r="W8" s="4"/>
      <c r="X8" s="4"/>
      <c r="Y8" s="4"/>
    </row>
    <row r="9" spans="1:25" ht="22.5">
      <c r="C9" s="46"/>
      <c r="D9" s="46"/>
      <c r="E9" s="46"/>
      <c r="F9" s="46"/>
      <c r="G9" s="47"/>
      <c r="H9" s="37" t="s">
        <v>10</v>
      </c>
      <c r="I9" s="37" t="s">
        <v>11</v>
      </c>
      <c r="J9" s="14" t="s">
        <v>12</v>
      </c>
      <c r="K9" s="1" t="s">
        <v>13</v>
      </c>
      <c r="L9" s="37" t="s">
        <v>14</v>
      </c>
      <c r="M9" s="46"/>
      <c r="N9" s="46"/>
      <c r="O9" s="46"/>
      <c r="P9" s="46"/>
      <c r="Q9" s="46"/>
      <c r="R9" s="46"/>
      <c r="S9" s="46"/>
      <c r="T9" s="46"/>
      <c r="V9" s="2"/>
    </row>
    <row r="10" spans="1:25" ht="18">
      <c r="C10" s="46"/>
      <c r="D10" s="46"/>
      <c r="E10" s="46"/>
      <c r="F10" s="46"/>
      <c r="G10" s="47"/>
      <c r="H10" s="1"/>
      <c r="I10" s="1"/>
      <c r="J10" s="3"/>
      <c r="K10" s="1"/>
      <c r="L10" s="1"/>
      <c r="M10" s="46"/>
      <c r="N10" s="39" t="s">
        <v>15</v>
      </c>
      <c r="O10" s="40" t="s">
        <v>16</v>
      </c>
      <c r="P10" s="39" t="s">
        <v>17</v>
      </c>
      <c r="Q10" s="41" t="s">
        <v>26</v>
      </c>
      <c r="R10" s="39" t="s">
        <v>27</v>
      </c>
      <c r="S10" s="46"/>
      <c r="T10" s="46"/>
    </row>
    <row r="11" spans="1:25" s="4" customFormat="1" ht="51" customHeight="1">
      <c r="A11" s="15"/>
      <c r="B11" s="15"/>
      <c r="C11" s="16" t="s">
        <v>58</v>
      </c>
      <c r="D11" s="17" t="s">
        <v>50</v>
      </c>
      <c r="E11" s="18" t="s">
        <v>29</v>
      </c>
      <c r="F11" s="17" t="s">
        <v>57</v>
      </c>
      <c r="G11" s="17" t="s">
        <v>30</v>
      </c>
      <c r="H11" s="19">
        <v>2479493.02</v>
      </c>
      <c r="I11" s="19"/>
      <c r="J11" s="19"/>
      <c r="K11" s="19">
        <f t="shared" ref="K11:K24" si="0">H11-I11+J11</f>
        <v>2479493.02</v>
      </c>
      <c r="L11" s="19"/>
      <c r="M11" s="17" t="s">
        <v>21</v>
      </c>
      <c r="N11" s="17" t="s">
        <v>31</v>
      </c>
      <c r="O11" s="20">
        <v>1</v>
      </c>
      <c r="P11" s="17" t="s">
        <v>25</v>
      </c>
      <c r="Q11" s="17">
        <v>1203</v>
      </c>
      <c r="R11" s="17">
        <v>1235</v>
      </c>
      <c r="S11" s="17">
        <v>518</v>
      </c>
      <c r="T11" s="17" t="s">
        <v>32</v>
      </c>
    </row>
    <row r="12" spans="1:25" s="4" customFormat="1" ht="48" customHeight="1">
      <c r="A12" s="15"/>
      <c r="B12" s="15"/>
      <c r="C12" s="16" t="s">
        <v>58</v>
      </c>
      <c r="D12" s="17" t="s">
        <v>51</v>
      </c>
      <c r="E12" s="18" t="s">
        <v>33</v>
      </c>
      <c r="F12" s="17" t="s">
        <v>34</v>
      </c>
      <c r="G12" s="17" t="s">
        <v>30</v>
      </c>
      <c r="H12" s="19">
        <v>1782236.54</v>
      </c>
      <c r="I12" s="19"/>
      <c r="J12" s="19"/>
      <c r="K12" s="19">
        <f t="shared" si="0"/>
        <v>1782236.54</v>
      </c>
      <c r="L12" s="19"/>
      <c r="M12" s="17" t="s">
        <v>21</v>
      </c>
      <c r="N12" s="17" t="s">
        <v>31</v>
      </c>
      <c r="O12" s="20">
        <v>1</v>
      </c>
      <c r="P12" s="17" t="s">
        <v>25</v>
      </c>
      <c r="Q12" s="17">
        <v>5197</v>
      </c>
      <c r="R12" s="17">
        <v>5420</v>
      </c>
      <c r="S12" s="17">
        <v>406</v>
      </c>
      <c r="T12" s="17" t="s">
        <v>32</v>
      </c>
    </row>
    <row r="13" spans="1:25" s="4" customFormat="1" ht="53.25" customHeight="1">
      <c r="A13" s="15"/>
      <c r="B13" s="15"/>
      <c r="C13" s="16" t="s">
        <v>58</v>
      </c>
      <c r="D13" s="17" t="s">
        <v>52</v>
      </c>
      <c r="E13" s="18" t="s">
        <v>62</v>
      </c>
      <c r="F13" s="17" t="s">
        <v>35</v>
      </c>
      <c r="G13" s="17" t="s">
        <v>30</v>
      </c>
      <c r="H13" s="19">
        <v>1454752.3</v>
      </c>
      <c r="I13" s="19"/>
      <c r="J13" s="19"/>
      <c r="K13" s="19">
        <f t="shared" si="0"/>
        <v>1454752.3</v>
      </c>
      <c r="L13" s="19"/>
      <c r="M13" s="17" t="s">
        <v>21</v>
      </c>
      <c r="N13" s="17" t="s">
        <v>31</v>
      </c>
      <c r="O13" s="20">
        <v>1</v>
      </c>
      <c r="P13" s="17" t="s">
        <v>25</v>
      </c>
      <c r="Q13" s="17">
        <v>3146</v>
      </c>
      <c r="R13" s="17">
        <v>3266</v>
      </c>
      <c r="S13" s="17">
        <v>321</v>
      </c>
      <c r="T13" s="17" t="s">
        <v>32</v>
      </c>
    </row>
    <row r="14" spans="1:25" s="4" customFormat="1" ht="48" customHeight="1">
      <c r="A14" s="15"/>
      <c r="B14" s="15"/>
      <c r="C14" s="16" t="s">
        <v>58</v>
      </c>
      <c r="D14" s="17" t="s">
        <v>53</v>
      </c>
      <c r="E14" s="18" t="s">
        <v>63</v>
      </c>
      <c r="F14" s="17" t="s">
        <v>36</v>
      </c>
      <c r="G14" s="17" t="s">
        <v>30</v>
      </c>
      <c r="H14" s="19">
        <v>3717249.34</v>
      </c>
      <c r="I14" s="19"/>
      <c r="J14" s="19"/>
      <c r="K14" s="19">
        <f t="shared" si="0"/>
        <v>3717249.34</v>
      </c>
      <c r="L14" s="19"/>
      <c r="M14" s="17" t="s">
        <v>21</v>
      </c>
      <c r="N14" s="17" t="s">
        <v>31</v>
      </c>
      <c r="O14" s="20">
        <v>1</v>
      </c>
      <c r="P14" s="17" t="s">
        <v>25</v>
      </c>
      <c r="Q14" s="17">
        <v>4704</v>
      </c>
      <c r="R14" s="17">
        <v>4940</v>
      </c>
      <c r="S14" s="17">
        <v>461</v>
      </c>
      <c r="T14" s="17" t="s">
        <v>32</v>
      </c>
    </row>
    <row r="15" spans="1:25" s="4" customFormat="1" ht="56.25" customHeight="1">
      <c r="A15" s="15"/>
      <c r="B15" s="15"/>
      <c r="C15" s="16" t="s">
        <v>80</v>
      </c>
      <c r="D15" s="17" t="s">
        <v>54</v>
      </c>
      <c r="E15" s="18" t="s">
        <v>37</v>
      </c>
      <c r="F15" s="17" t="s">
        <v>38</v>
      </c>
      <c r="G15" s="17" t="s">
        <v>39</v>
      </c>
      <c r="H15" s="19">
        <v>3788525.79</v>
      </c>
      <c r="I15" s="19"/>
      <c r="J15" s="19"/>
      <c r="K15" s="19">
        <f t="shared" si="0"/>
        <v>3788525.79</v>
      </c>
      <c r="L15" s="19"/>
      <c r="M15" s="17" t="s">
        <v>21</v>
      </c>
      <c r="N15" s="17" t="s">
        <v>40</v>
      </c>
      <c r="O15" s="42">
        <v>2130.19</v>
      </c>
      <c r="P15" s="17" t="s">
        <v>25</v>
      </c>
      <c r="Q15" s="17">
        <v>96</v>
      </c>
      <c r="R15" s="17">
        <v>108</v>
      </c>
      <c r="S15" s="17">
        <v>943</v>
      </c>
      <c r="T15" s="17" t="s">
        <v>32</v>
      </c>
    </row>
    <row r="16" spans="1:25" s="4" customFormat="1" ht="58.5" customHeight="1">
      <c r="A16" s="15"/>
      <c r="B16" s="15"/>
      <c r="C16" s="16" t="s">
        <v>59</v>
      </c>
      <c r="D16" s="17" t="s">
        <v>55</v>
      </c>
      <c r="E16" s="18" t="s">
        <v>41</v>
      </c>
      <c r="F16" s="17" t="s">
        <v>38</v>
      </c>
      <c r="G16" s="17" t="s">
        <v>39</v>
      </c>
      <c r="H16" s="19">
        <v>481724.5</v>
      </c>
      <c r="I16" s="19"/>
      <c r="J16" s="19"/>
      <c r="K16" s="19">
        <f t="shared" si="0"/>
        <v>481724.5</v>
      </c>
      <c r="L16" s="19"/>
      <c r="M16" s="17" t="s">
        <v>21</v>
      </c>
      <c r="N16" s="17" t="s">
        <v>42</v>
      </c>
      <c r="O16" s="42">
        <v>221.2</v>
      </c>
      <c r="P16" s="17" t="s">
        <v>25</v>
      </c>
      <c r="Q16" s="17">
        <v>105</v>
      </c>
      <c r="R16" s="17">
        <v>117</v>
      </c>
      <c r="S16" s="17">
        <v>109</v>
      </c>
      <c r="T16" s="17" t="s">
        <v>32</v>
      </c>
    </row>
    <row r="17" spans="1:20" s="4" customFormat="1" ht="69.75" customHeight="1">
      <c r="A17" s="15"/>
      <c r="B17" s="15"/>
      <c r="C17" s="16" t="s">
        <v>60</v>
      </c>
      <c r="D17" s="17" t="s">
        <v>56</v>
      </c>
      <c r="E17" s="18" t="s">
        <v>64</v>
      </c>
      <c r="F17" s="17" t="s">
        <v>38</v>
      </c>
      <c r="G17" s="17" t="s">
        <v>39</v>
      </c>
      <c r="H17" s="19">
        <v>159858.1</v>
      </c>
      <c r="I17" s="19"/>
      <c r="J17" s="19"/>
      <c r="K17" s="19">
        <f t="shared" si="0"/>
        <v>159858.1</v>
      </c>
      <c r="L17" s="19"/>
      <c r="M17" s="17" t="s">
        <v>21</v>
      </c>
      <c r="N17" s="17" t="s">
        <v>42</v>
      </c>
      <c r="O17" s="42">
        <v>61.09</v>
      </c>
      <c r="P17" s="17" t="s">
        <v>25</v>
      </c>
      <c r="Q17" s="17">
        <v>62</v>
      </c>
      <c r="R17" s="17">
        <v>84</v>
      </c>
      <c r="S17" s="17">
        <v>52</v>
      </c>
      <c r="T17" s="17" t="s">
        <v>32</v>
      </c>
    </row>
    <row r="18" spans="1:20" s="4" customFormat="1" ht="59.25" customHeight="1">
      <c r="A18" s="15"/>
      <c r="B18" s="15"/>
      <c r="C18" s="16" t="s">
        <v>61</v>
      </c>
      <c r="D18" s="17" t="s">
        <v>65</v>
      </c>
      <c r="E18" s="18" t="s">
        <v>66</v>
      </c>
      <c r="F18" s="17" t="s">
        <v>67</v>
      </c>
      <c r="G18" s="17" t="s">
        <v>39</v>
      </c>
      <c r="H18" s="19">
        <v>135769.01999999999</v>
      </c>
      <c r="I18" s="19"/>
      <c r="J18" s="19"/>
      <c r="K18" s="19">
        <f t="shared" si="0"/>
        <v>135769.01999999999</v>
      </c>
      <c r="L18" s="19"/>
      <c r="M18" s="17" t="s">
        <v>21</v>
      </c>
      <c r="N18" s="17" t="s">
        <v>43</v>
      </c>
      <c r="O18" s="42">
        <v>44</v>
      </c>
      <c r="P18" s="17" t="s">
        <v>25</v>
      </c>
      <c r="Q18" s="17">
        <v>185</v>
      </c>
      <c r="R18" s="17">
        <v>199</v>
      </c>
      <c r="S18" s="17">
        <v>11</v>
      </c>
      <c r="T18" s="17" t="s">
        <v>32</v>
      </c>
    </row>
    <row r="19" spans="1:20" s="4" customFormat="1" ht="58.5" customHeight="1">
      <c r="A19" s="15"/>
      <c r="B19" s="15"/>
      <c r="C19" s="16" t="s">
        <v>61</v>
      </c>
      <c r="D19" s="17" t="s">
        <v>68</v>
      </c>
      <c r="E19" s="18" t="s">
        <v>69</v>
      </c>
      <c r="F19" s="17" t="s">
        <v>44</v>
      </c>
      <c r="G19" s="17" t="s">
        <v>39</v>
      </c>
      <c r="H19" s="19">
        <v>60561.52</v>
      </c>
      <c r="I19" s="19"/>
      <c r="J19" s="19"/>
      <c r="K19" s="19">
        <f t="shared" si="0"/>
        <v>60561.52</v>
      </c>
      <c r="L19" s="19"/>
      <c r="M19" s="17" t="s">
        <v>21</v>
      </c>
      <c r="N19" s="17" t="s">
        <v>43</v>
      </c>
      <c r="O19" s="42">
        <v>20</v>
      </c>
      <c r="P19" s="17" t="s">
        <v>25</v>
      </c>
      <c r="Q19" s="17">
        <v>30</v>
      </c>
      <c r="R19" s="17">
        <v>26</v>
      </c>
      <c r="S19" s="17">
        <v>4</v>
      </c>
      <c r="T19" s="17" t="s">
        <v>32</v>
      </c>
    </row>
    <row r="20" spans="1:20" s="4" customFormat="1" ht="69.75" customHeight="1">
      <c r="A20" s="15"/>
      <c r="B20" s="15"/>
      <c r="C20" s="16" t="s">
        <v>61</v>
      </c>
      <c r="D20" s="17" t="s">
        <v>70</v>
      </c>
      <c r="E20" s="18" t="s">
        <v>71</v>
      </c>
      <c r="F20" s="17" t="s">
        <v>45</v>
      </c>
      <c r="G20" s="17" t="s">
        <v>39</v>
      </c>
      <c r="H20" s="19">
        <v>96615.17</v>
      </c>
      <c r="I20" s="19"/>
      <c r="J20" s="19"/>
      <c r="K20" s="19">
        <f t="shared" si="0"/>
        <v>96615.17</v>
      </c>
      <c r="L20" s="19"/>
      <c r="M20" s="17" t="s">
        <v>21</v>
      </c>
      <c r="N20" s="17" t="s">
        <v>43</v>
      </c>
      <c r="O20" s="42">
        <v>31</v>
      </c>
      <c r="P20" s="17" t="s">
        <v>25</v>
      </c>
      <c r="Q20" s="17">
        <v>191</v>
      </c>
      <c r="R20" s="17">
        <v>188</v>
      </c>
      <c r="S20" s="17">
        <v>8</v>
      </c>
      <c r="T20" s="17" t="s">
        <v>32</v>
      </c>
    </row>
    <row r="21" spans="1:20" s="4" customFormat="1" ht="57" customHeight="1">
      <c r="A21" s="15"/>
      <c r="B21" s="15"/>
      <c r="C21" s="16" t="s">
        <v>61</v>
      </c>
      <c r="D21" s="17" t="s">
        <v>72</v>
      </c>
      <c r="E21" s="18" t="s">
        <v>73</v>
      </c>
      <c r="F21" s="17" t="s">
        <v>46</v>
      </c>
      <c r="G21" s="17" t="s">
        <v>39</v>
      </c>
      <c r="H21" s="19">
        <v>43632.66</v>
      </c>
      <c r="I21" s="19"/>
      <c r="J21" s="19"/>
      <c r="K21" s="19">
        <f t="shared" si="0"/>
        <v>43632.66</v>
      </c>
      <c r="L21" s="19"/>
      <c r="M21" s="17" t="s">
        <v>21</v>
      </c>
      <c r="N21" s="17" t="s">
        <v>43</v>
      </c>
      <c r="O21" s="42">
        <v>14</v>
      </c>
      <c r="P21" s="17" t="s">
        <v>25</v>
      </c>
      <c r="Q21" s="17">
        <v>123</v>
      </c>
      <c r="R21" s="17">
        <v>124</v>
      </c>
      <c r="S21" s="17">
        <v>11</v>
      </c>
      <c r="T21" s="17" t="s">
        <v>32</v>
      </c>
    </row>
    <row r="22" spans="1:20" s="4" customFormat="1" ht="58.5" customHeight="1">
      <c r="A22" s="15"/>
      <c r="B22" s="15"/>
      <c r="C22" s="16" t="s">
        <v>61</v>
      </c>
      <c r="D22" s="17" t="s">
        <v>74</v>
      </c>
      <c r="E22" s="18" t="s">
        <v>77</v>
      </c>
      <c r="F22" s="17" t="s">
        <v>47</v>
      </c>
      <c r="G22" s="17" t="s">
        <v>39</v>
      </c>
      <c r="H22" s="19">
        <v>52437.64</v>
      </c>
      <c r="I22" s="19"/>
      <c r="J22" s="19"/>
      <c r="K22" s="19">
        <f t="shared" si="0"/>
        <v>52437.64</v>
      </c>
      <c r="L22" s="19"/>
      <c r="M22" s="17" t="s">
        <v>21</v>
      </c>
      <c r="N22" s="17" t="s">
        <v>43</v>
      </c>
      <c r="O22" s="42">
        <v>17</v>
      </c>
      <c r="P22" s="17" t="s">
        <v>25</v>
      </c>
      <c r="Q22" s="17">
        <v>45</v>
      </c>
      <c r="R22" s="17">
        <v>32</v>
      </c>
      <c r="S22" s="17">
        <v>4</v>
      </c>
      <c r="T22" s="17" t="s">
        <v>32</v>
      </c>
    </row>
    <row r="23" spans="1:20" s="4" customFormat="1" ht="56.25" customHeight="1">
      <c r="A23" s="15"/>
      <c r="B23" s="15"/>
      <c r="C23" s="16" t="s">
        <v>61</v>
      </c>
      <c r="D23" s="17" t="s">
        <v>75</v>
      </c>
      <c r="E23" s="18" t="s">
        <v>78</v>
      </c>
      <c r="F23" s="17" t="s">
        <v>48</v>
      </c>
      <c r="G23" s="17" t="s">
        <v>39</v>
      </c>
      <c r="H23" s="19">
        <v>86720.44</v>
      </c>
      <c r="I23" s="19"/>
      <c r="J23" s="19"/>
      <c r="K23" s="19">
        <f t="shared" si="0"/>
        <v>86720.44</v>
      </c>
      <c r="L23" s="19"/>
      <c r="M23" s="17" t="s">
        <v>21</v>
      </c>
      <c r="N23" s="17" t="s">
        <v>43</v>
      </c>
      <c r="O23" s="42">
        <v>28</v>
      </c>
      <c r="P23" s="17" t="s">
        <v>25</v>
      </c>
      <c r="Q23" s="17">
        <v>87</v>
      </c>
      <c r="R23" s="17">
        <v>63</v>
      </c>
      <c r="S23" s="17">
        <v>7</v>
      </c>
      <c r="T23" s="17" t="s">
        <v>32</v>
      </c>
    </row>
    <row r="24" spans="1:20" s="4" customFormat="1" ht="52.5" customHeight="1">
      <c r="A24" s="15"/>
      <c r="B24" s="15"/>
      <c r="C24" s="16" t="s">
        <v>61</v>
      </c>
      <c r="D24" s="17" t="s">
        <v>76</v>
      </c>
      <c r="E24" s="18" t="s">
        <v>79</v>
      </c>
      <c r="F24" s="17" t="s">
        <v>49</v>
      </c>
      <c r="G24" s="17" t="s">
        <v>39</v>
      </c>
      <c r="H24" s="19">
        <v>103921.74</v>
      </c>
      <c r="I24" s="19"/>
      <c r="J24" s="19"/>
      <c r="K24" s="19">
        <f t="shared" si="0"/>
        <v>103921.74</v>
      </c>
      <c r="L24" s="19"/>
      <c r="M24" s="17" t="s">
        <v>21</v>
      </c>
      <c r="N24" s="17" t="s">
        <v>43</v>
      </c>
      <c r="O24" s="42">
        <v>34</v>
      </c>
      <c r="P24" s="17" t="s">
        <v>25</v>
      </c>
      <c r="Q24" s="17">
        <v>80</v>
      </c>
      <c r="R24" s="17">
        <v>72</v>
      </c>
      <c r="S24" s="17">
        <v>8</v>
      </c>
      <c r="T24" s="17" t="s">
        <v>32</v>
      </c>
    </row>
    <row r="25" spans="1:20" s="4" customFormat="1" ht="16.5" customHeight="1">
      <c r="A25" s="15"/>
      <c r="B25" s="15"/>
      <c r="C25" s="16"/>
      <c r="D25" s="17"/>
      <c r="E25" s="23" t="s">
        <v>22</v>
      </c>
      <c r="F25" s="21"/>
      <c r="G25" s="21"/>
      <c r="H25" s="9">
        <f>SUM(H11:H24)</f>
        <v>14443497.779999997</v>
      </c>
      <c r="I25" s="9">
        <f>SUM(I11:I24)</f>
        <v>0</v>
      </c>
      <c r="J25" s="9">
        <f>SUM(J11:J24)</f>
        <v>0</v>
      </c>
      <c r="K25" s="9">
        <f>H25-I25</f>
        <v>14443497.779999997</v>
      </c>
      <c r="L25" s="9">
        <f>SUM(L11:L24)</f>
        <v>0</v>
      </c>
      <c r="M25" s="17"/>
      <c r="N25" s="17"/>
      <c r="O25" s="20"/>
      <c r="P25" s="17"/>
      <c r="Q25" s="17"/>
      <c r="R25" s="17"/>
      <c r="S25" s="17"/>
      <c r="T25" s="17"/>
    </row>
    <row r="26" spans="1:20" ht="17.25" customHeight="1">
      <c r="C26" s="16"/>
      <c r="D26" s="22"/>
      <c r="E26" s="24" t="s">
        <v>23</v>
      </c>
      <c r="F26" s="24"/>
      <c r="G26" s="24"/>
      <c r="H26" s="25">
        <v>91440803</v>
      </c>
      <c r="I26" s="26"/>
      <c r="J26" s="27"/>
      <c r="K26" s="25">
        <f>H26</f>
        <v>91440803</v>
      </c>
      <c r="L26" s="27"/>
      <c r="M26" s="28"/>
      <c r="N26" s="28"/>
      <c r="O26" s="5"/>
      <c r="P26" s="6"/>
      <c r="Q26" s="6"/>
      <c r="R26" s="6"/>
      <c r="S26" s="6"/>
      <c r="T26" s="29"/>
    </row>
    <row r="27" spans="1:20" ht="15" customHeight="1">
      <c r="C27" s="22"/>
      <c r="D27" s="7"/>
      <c r="E27" s="30" t="s">
        <v>24</v>
      </c>
      <c r="F27" s="30"/>
      <c r="G27" s="30"/>
      <c r="H27" s="31"/>
      <c r="I27" s="32"/>
      <c r="J27" s="33"/>
      <c r="K27" s="31">
        <f>K26-K25</f>
        <v>76997305.219999999</v>
      </c>
      <c r="L27" s="36">
        <v>0</v>
      </c>
      <c r="M27" s="6"/>
      <c r="N27" s="6"/>
      <c r="O27" s="5"/>
      <c r="P27" s="6"/>
      <c r="Q27" s="6"/>
      <c r="R27" s="6"/>
      <c r="S27" s="6"/>
      <c r="T27" s="29"/>
    </row>
    <row r="28" spans="1:20">
      <c r="C28" s="34"/>
    </row>
  </sheetData>
  <mergeCells count="15">
    <mergeCell ref="C1:U1"/>
    <mergeCell ref="C2:U2"/>
    <mergeCell ref="C3:U4"/>
    <mergeCell ref="J7:T7"/>
    <mergeCell ref="C8:C10"/>
    <mergeCell ref="D8:D10"/>
    <mergeCell ref="E8:E10"/>
    <mergeCell ref="F8:F10"/>
    <mergeCell ref="G8:G10"/>
    <mergeCell ref="H8:K8"/>
    <mergeCell ref="M8:M10"/>
    <mergeCell ref="N8:O9"/>
    <mergeCell ref="P8:R9"/>
    <mergeCell ref="S8:S10"/>
    <mergeCell ref="T8:T10"/>
  </mergeCells>
  <printOptions horizontalCentered="1"/>
  <pageMargins left="0.43307086614173229" right="0.23622047244094491" top="0.6692913385826772" bottom="0.74803149606299213" header="0.31496062992125984" footer="0.31496062992125984"/>
  <pageSetup paperSize="5" scale="9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3 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DEYSI</cp:lastModifiedBy>
  <cp:lastPrinted>2023-07-12T19:29:31Z</cp:lastPrinted>
  <dcterms:created xsi:type="dcterms:W3CDTF">2019-04-04T17:22:09Z</dcterms:created>
  <dcterms:modified xsi:type="dcterms:W3CDTF">2023-07-12T19:30:16Z</dcterms:modified>
</cp:coreProperties>
</file>