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<sst xmlns="http://schemas.openxmlformats.org/spreadsheetml/2006/main" count="80" uniqueCount="48">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</sst>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6" fillId="0" borderId="13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indent="2"/>
    </xf>
    <xf numFmtId="164" fontId="36" fillId="0" borderId="16" xfId="0" applyNumberFormat="1" applyFont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114300</xdr:rowOff>
    </xdr:from>
    <xdr:to>
      <xdr:col>0</xdr:col>
      <xdr:colOff>2266950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5" sqref="A5:G5"/>
    </sheetView>
  </sheetViews>
  <sheetFormatPr defaultColWidth="11.00390625" defaultRowHeight="15"/>
  <cols>
    <col min="1" max="1" width="52.8515625" style="2" customWidth="1"/>
    <col min="2" max="2" width="11.281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1307206571.99</v>
      </c>
      <c r="C11" s="3">
        <f t="shared" si="0"/>
        <v>107217101.09</v>
      </c>
      <c r="D11" s="3">
        <f t="shared" si="0"/>
        <v>1414423673.0800002</v>
      </c>
      <c r="E11" s="3">
        <f t="shared" si="0"/>
        <v>265681464.09000003</v>
      </c>
      <c r="F11" s="3">
        <f t="shared" si="0"/>
        <v>257479868.16</v>
      </c>
      <c r="G11" s="3">
        <f t="shared" si="0"/>
        <v>1148742208.9900002</v>
      </c>
    </row>
    <row r="12" spans="1:7" ht="12.75">
      <c r="A12" s="7" t="s">
        <v>12</v>
      </c>
      <c r="B12" s="3">
        <f>SUM(B13:B20)</f>
        <v>915734662.18</v>
      </c>
      <c r="C12" s="3">
        <f>SUM(C13:C20)</f>
        <v>67503439.04</v>
      </c>
      <c r="D12" s="3">
        <f>SUM(D13:D20)</f>
        <v>983238101.22</v>
      </c>
      <c r="E12" s="3">
        <f>SUM(E13:E20)</f>
        <v>188154048.8</v>
      </c>
      <c r="F12" s="3">
        <f>SUM(F13:F20)</f>
        <v>182021281.09</v>
      </c>
      <c r="G12" s="3">
        <f>D12-E12</f>
        <v>795084052.4200001</v>
      </c>
    </row>
    <row r="13" spans="1:7" ht="12.75">
      <c r="A13" s="10" t="s">
        <v>13</v>
      </c>
      <c r="B13" s="4">
        <v>15977216.24</v>
      </c>
      <c r="C13" s="4">
        <v>2863092.64</v>
      </c>
      <c r="D13" s="4">
        <f>B13+C13</f>
        <v>18840308.88</v>
      </c>
      <c r="E13" s="4">
        <v>3517106.08</v>
      </c>
      <c r="F13" s="4">
        <v>3514946.08</v>
      </c>
      <c r="G13" s="4">
        <f aca="true" t="shared" si="1" ref="G13:G20">D13-E13</f>
        <v>15323202.799999999</v>
      </c>
    </row>
    <row r="14" spans="1:7" ht="12.75">
      <c r="A14" s="10" t="s">
        <v>14</v>
      </c>
      <c r="B14" s="4">
        <v>4936905.95</v>
      </c>
      <c r="C14" s="4">
        <v>117096.98</v>
      </c>
      <c r="D14" s="4">
        <f aca="true" t="shared" si="2" ref="D14:D20">B14+C14</f>
        <v>5054002.930000001</v>
      </c>
      <c r="E14" s="4">
        <v>949592.95</v>
      </c>
      <c r="F14" s="4">
        <v>945342.6</v>
      </c>
      <c r="G14" s="4">
        <f t="shared" si="1"/>
        <v>4104409.9800000004</v>
      </c>
    </row>
    <row r="15" spans="1:7" ht="12.75">
      <c r="A15" s="10" t="s">
        <v>15</v>
      </c>
      <c r="B15" s="4">
        <v>39989487.08</v>
      </c>
      <c r="C15" s="4">
        <v>-150480.15</v>
      </c>
      <c r="D15" s="4">
        <f t="shared" si="2"/>
        <v>39839006.93</v>
      </c>
      <c r="E15" s="4">
        <v>7750196.73</v>
      </c>
      <c r="F15" s="4">
        <v>6671877.28</v>
      </c>
      <c r="G15" s="4">
        <f t="shared" si="1"/>
        <v>32088810.2</v>
      </c>
    </row>
    <row r="16" spans="1:7" ht="12.75">
      <c r="A16" s="10" t="s">
        <v>16</v>
      </c>
      <c r="B16" s="4">
        <v>0</v>
      </c>
      <c r="C16" s="4">
        <v>0</v>
      </c>
      <c r="D16" s="4">
        <f t="shared" si="2"/>
        <v>0</v>
      </c>
      <c r="E16" s="4">
        <v>0</v>
      </c>
      <c r="F16" s="4">
        <v>0</v>
      </c>
      <c r="G16" s="4">
        <f t="shared" si="1"/>
        <v>0</v>
      </c>
    </row>
    <row r="17" spans="1:7" ht="12.75">
      <c r="A17" s="10" t="s">
        <v>17</v>
      </c>
      <c r="B17" s="4">
        <v>788715964.18</v>
      </c>
      <c r="C17" s="4">
        <v>55603654.83</v>
      </c>
      <c r="D17" s="4">
        <f t="shared" si="2"/>
        <v>844319619.01</v>
      </c>
      <c r="E17" s="4">
        <v>158102592.46</v>
      </c>
      <c r="F17" s="4">
        <v>153187584.06</v>
      </c>
      <c r="G17" s="4">
        <f t="shared" si="1"/>
        <v>686217026.55</v>
      </c>
    </row>
    <row r="18" spans="1:7" ht="12.75">
      <c r="A18" s="10" t="s">
        <v>18</v>
      </c>
      <c r="B18" s="4">
        <v>0</v>
      </c>
      <c r="C18" s="4">
        <v>0</v>
      </c>
      <c r="D18" s="4">
        <f t="shared" si="2"/>
        <v>0</v>
      </c>
      <c r="E18" s="4">
        <v>0</v>
      </c>
      <c r="F18" s="4">
        <v>0</v>
      </c>
      <c r="G18" s="4">
        <f t="shared" si="1"/>
        <v>0</v>
      </c>
    </row>
    <row r="19" spans="1:7" ht="12.75">
      <c r="A19" s="10" t="s">
        <v>19</v>
      </c>
      <c r="B19" s="4">
        <v>34255733.6</v>
      </c>
      <c r="C19" s="4">
        <v>7397941.84</v>
      </c>
      <c r="D19" s="4">
        <f t="shared" si="2"/>
        <v>41653675.44</v>
      </c>
      <c r="E19" s="4">
        <v>10857893.15</v>
      </c>
      <c r="F19" s="4">
        <v>10756555.11</v>
      </c>
      <c r="G19" s="4">
        <f t="shared" si="1"/>
        <v>30795782.29</v>
      </c>
    </row>
    <row r="20" spans="1:7" ht="12.75">
      <c r="A20" s="10" t="s">
        <v>20</v>
      </c>
      <c r="B20" s="4">
        <v>31859355.13</v>
      </c>
      <c r="C20" s="4">
        <v>1672132.9</v>
      </c>
      <c r="D20" s="4">
        <f t="shared" si="2"/>
        <v>33531488.029999997</v>
      </c>
      <c r="E20" s="4">
        <v>6976667.43</v>
      </c>
      <c r="F20" s="4">
        <v>6944975.96</v>
      </c>
      <c r="G20" s="4">
        <f t="shared" si="1"/>
        <v>26554820.599999998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352968601.1700001</v>
      </c>
      <c r="C22" s="3">
        <f>SUM(C23:C29)</f>
        <v>37870013.70999999</v>
      </c>
      <c r="D22" s="3">
        <f>SUM(D23:D29)</f>
        <v>390838614.88000005</v>
      </c>
      <c r="E22" s="3">
        <f>SUM(E23:E29)</f>
        <v>70181258.71000001</v>
      </c>
      <c r="F22" s="3">
        <f>SUM(F23:F29)</f>
        <v>68189606.03</v>
      </c>
      <c r="G22" s="3">
        <f aca="true" t="shared" si="3" ref="G22:G29">D22-E22</f>
        <v>320657356.1700001</v>
      </c>
    </row>
    <row r="23" spans="1:7" ht="12.75">
      <c r="A23" s="10" t="s">
        <v>22</v>
      </c>
      <c r="B23" s="4">
        <v>170452708.3</v>
      </c>
      <c r="C23" s="4">
        <v>6269171.96</v>
      </c>
      <c r="D23" s="4">
        <f>B23+C23</f>
        <v>176721880.26000002</v>
      </c>
      <c r="E23" s="4">
        <v>32469773.65</v>
      </c>
      <c r="F23" s="4">
        <v>31376754.04</v>
      </c>
      <c r="G23" s="4">
        <f t="shared" si="3"/>
        <v>144252106.61</v>
      </c>
    </row>
    <row r="24" spans="1:7" ht="12.75">
      <c r="A24" s="10" t="s">
        <v>23</v>
      </c>
      <c r="B24" s="4">
        <v>107520926.98</v>
      </c>
      <c r="C24" s="4">
        <v>10671693.67</v>
      </c>
      <c r="D24" s="4">
        <f aca="true" t="shared" si="4" ref="D24:D29">B24+C24</f>
        <v>118192620.65</v>
      </c>
      <c r="E24" s="4">
        <v>19118877.3</v>
      </c>
      <c r="F24" s="4">
        <v>18823232.29</v>
      </c>
      <c r="G24" s="4">
        <f t="shared" si="3"/>
        <v>99073743.35000001</v>
      </c>
    </row>
    <row r="25" spans="1:7" ht="12.75">
      <c r="A25" s="10" t="s">
        <v>24</v>
      </c>
      <c r="B25" s="4">
        <v>26195936.66</v>
      </c>
      <c r="C25" s="4">
        <v>16557890.06</v>
      </c>
      <c r="D25" s="4">
        <f t="shared" si="4"/>
        <v>42753826.72</v>
      </c>
      <c r="E25" s="4">
        <v>9037908.47</v>
      </c>
      <c r="F25" s="4">
        <v>8475344.86</v>
      </c>
      <c r="G25" s="4">
        <f t="shared" si="3"/>
        <v>33715918.25</v>
      </c>
    </row>
    <row r="26" spans="1:7" ht="12.75">
      <c r="A26" s="10" t="s">
        <v>25</v>
      </c>
      <c r="B26" s="4">
        <v>26872624.68</v>
      </c>
      <c r="C26" s="4">
        <v>4238806.68</v>
      </c>
      <c r="D26" s="4">
        <f t="shared" si="4"/>
        <v>31111431.36</v>
      </c>
      <c r="E26" s="4">
        <v>5564157.68</v>
      </c>
      <c r="F26" s="4">
        <v>5533408.49</v>
      </c>
      <c r="G26" s="4">
        <f t="shared" si="3"/>
        <v>25547273.68</v>
      </c>
    </row>
    <row r="27" spans="1:7" ht="12.75">
      <c r="A27" s="10" t="s">
        <v>26</v>
      </c>
      <c r="B27" s="4">
        <v>0</v>
      </c>
      <c r="C27" s="4">
        <v>0</v>
      </c>
      <c r="D27" s="4">
        <f t="shared" si="4"/>
        <v>0</v>
      </c>
      <c r="E27" s="4">
        <v>0</v>
      </c>
      <c r="F27" s="4">
        <v>0</v>
      </c>
      <c r="G27" s="4">
        <f t="shared" si="3"/>
        <v>0</v>
      </c>
    </row>
    <row r="28" spans="1:7" ht="12.75">
      <c r="A28" s="10" t="s">
        <v>27</v>
      </c>
      <c r="B28" s="4">
        <v>4721860.54</v>
      </c>
      <c r="C28" s="4">
        <v>144067.43</v>
      </c>
      <c r="D28" s="4">
        <f t="shared" si="4"/>
        <v>4865927.97</v>
      </c>
      <c r="E28" s="4">
        <v>942357.38</v>
      </c>
      <c r="F28" s="4">
        <v>941637.38</v>
      </c>
      <c r="G28" s="4">
        <f t="shared" si="3"/>
        <v>3923570.59</v>
      </c>
    </row>
    <row r="29" spans="1:7" ht="12.75">
      <c r="A29" s="10" t="s">
        <v>28</v>
      </c>
      <c r="B29" s="4">
        <v>17204544.01</v>
      </c>
      <c r="C29" s="4">
        <v>-11616.09</v>
      </c>
      <c r="D29" s="4">
        <f t="shared" si="4"/>
        <v>17192927.92</v>
      </c>
      <c r="E29" s="4">
        <v>3048184.23</v>
      </c>
      <c r="F29" s="4">
        <v>3039228.97</v>
      </c>
      <c r="G29" s="4">
        <f t="shared" si="3"/>
        <v>14144743.690000001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38503308.64</v>
      </c>
      <c r="C31" s="3">
        <f>SUM(C32:C40)</f>
        <v>1843648.34</v>
      </c>
      <c r="D31" s="3">
        <f>SUM(D32:D40)</f>
        <v>40346956.980000004</v>
      </c>
      <c r="E31" s="3">
        <f>SUM(E32:E40)</f>
        <v>7346156.58</v>
      </c>
      <c r="F31" s="3">
        <f>SUM(F32:F40)</f>
        <v>7268981.04</v>
      </c>
      <c r="G31" s="3">
        <f aca="true" t="shared" si="5" ref="G31:G40">D31-E31</f>
        <v>33000800.400000006</v>
      </c>
    </row>
    <row r="32" spans="1:7" ht="12.75">
      <c r="A32" s="10" t="s">
        <v>30</v>
      </c>
      <c r="B32" s="4">
        <v>28936525.04</v>
      </c>
      <c r="C32" s="4">
        <v>1046240.28</v>
      </c>
      <c r="D32" s="4">
        <f>B32+C32</f>
        <v>29982765.32</v>
      </c>
      <c r="E32" s="4">
        <v>5959891.79</v>
      </c>
      <c r="F32" s="4">
        <v>5907356.28</v>
      </c>
      <c r="G32" s="4">
        <f t="shared" si="5"/>
        <v>24022873.53</v>
      </c>
    </row>
    <row r="33" spans="1:7" ht="12.75">
      <c r="A33" s="10" t="s">
        <v>31</v>
      </c>
      <c r="B33" s="4">
        <v>0</v>
      </c>
      <c r="C33" s="4">
        <v>0</v>
      </c>
      <c r="D33" s="4">
        <f aca="true" t="shared" si="6" ref="D33:D40">B33+C33</f>
        <v>0</v>
      </c>
      <c r="E33" s="4">
        <v>0</v>
      </c>
      <c r="F33" s="4">
        <v>0</v>
      </c>
      <c r="G33" s="4">
        <f t="shared" si="5"/>
        <v>0</v>
      </c>
    </row>
    <row r="34" spans="1:7" ht="12.75">
      <c r="A34" s="10" t="s">
        <v>32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5"/>
        <v>0</v>
      </c>
    </row>
    <row r="35" spans="1:7" ht="12.75">
      <c r="A35" s="10" t="s">
        <v>33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5"/>
        <v>0</v>
      </c>
    </row>
    <row r="36" spans="1:7" ht="12.75">
      <c r="A36" s="10" t="s">
        <v>34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5"/>
        <v>0</v>
      </c>
    </row>
    <row r="37" spans="1:7" ht="12.75">
      <c r="A37" s="10" t="s">
        <v>35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5"/>
        <v>0</v>
      </c>
    </row>
    <row r="38" spans="1:7" ht="12.75">
      <c r="A38" s="10" t="s">
        <v>36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5"/>
        <v>0</v>
      </c>
    </row>
    <row r="39" spans="1:7" ht="12.75">
      <c r="A39" s="10" t="s">
        <v>37</v>
      </c>
      <c r="B39" s="4">
        <v>9566783.6</v>
      </c>
      <c r="C39" s="4">
        <v>797408.06</v>
      </c>
      <c r="D39" s="4">
        <f t="shared" si="6"/>
        <v>10364191.66</v>
      </c>
      <c r="E39" s="4">
        <v>1386264.79</v>
      </c>
      <c r="F39" s="4">
        <v>1361624.76</v>
      </c>
      <c r="G39" s="4">
        <f t="shared" si="5"/>
        <v>8977926.870000001</v>
      </c>
    </row>
    <row r="40" spans="1:7" ht="12.75">
      <c r="A40" s="10" t="s">
        <v>38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ht="25.5">
      <c r="A44" s="11" t="s">
        <v>41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ht="12.75">
      <c r="A45" s="10" t="s">
        <v>42</v>
      </c>
      <c r="B45" s="4">
        <v>0</v>
      </c>
      <c r="C45" s="4">
        <v>0</v>
      </c>
      <c r="D45" s="4">
        <f>B45+C45</f>
        <v>0</v>
      </c>
      <c r="E45" s="4">
        <v>0</v>
      </c>
      <c r="F45" s="4">
        <v>0</v>
      </c>
      <c r="G45" s="4">
        <f>D45-E45</f>
        <v>0</v>
      </c>
    </row>
    <row r="46" spans="1:7" ht="12.75">
      <c r="A46" s="10" t="s">
        <v>43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485177174.74</v>
      </c>
      <c r="C48" s="3">
        <f>C49+C59+C68+C79</f>
        <v>2347917.4999999995</v>
      </c>
      <c r="D48" s="3">
        <f>D49+D59+D68+D79</f>
        <v>487525092.24</v>
      </c>
      <c r="E48" s="3">
        <f>E49+E59+E68+E79</f>
        <v>86414221.69</v>
      </c>
      <c r="F48" s="3">
        <f>F49+F59+F68+F79</f>
        <v>82746245.72</v>
      </c>
      <c r="G48" s="3">
        <f aca="true" t="shared" si="7" ref="G48:G83">D48-E48</f>
        <v>401110870.55</v>
      </c>
    </row>
    <row r="49" spans="1:7" ht="12.75">
      <c r="A49" s="7" t="s">
        <v>12</v>
      </c>
      <c r="B49" s="3">
        <f>SUM(B50:B57)</f>
        <v>302538107</v>
      </c>
      <c r="C49" s="3">
        <f>SUM(C50:C57)</f>
        <v>-6614821.91</v>
      </c>
      <c r="D49" s="3">
        <f>SUM(D50:D57)</f>
        <v>295923285.09000003</v>
      </c>
      <c r="E49" s="3">
        <f>SUM(E50:E57)</f>
        <v>55450451.25</v>
      </c>
      <c r="F49" s="3">
        <f>SUM(F50:F57)</f>
        <v>52723009.69</v>
      </c>
      <c r="G49" s="3">
        <f t="shared" si="7"/>
        <v>240472833.84000003</v>
      </c>
    </row>
    <row r="50" spans="1:7" ht="12.75">
      <c r="A50" s="10" t="s">
        <v>13</v>
      </c>
      <c r="B50" s="4">
        <v>0</v>
      </c>
      <c r="C50" s="4">
        <v>0</v>
      </c>
      <c r="D50" s="4">
        <f>B50+C50</f>
        <v>0</v>
      </c>
      <c r="E50" s="4">
        <v>0</v>
      </c>
      <c r="F50" s="4">
        <v>0</v>
      </c>
      <c r="G50" s="4">
        <f t="shared" si="7"/>
        <v>0</v>
      </c>
    </row>
    <row r="51" spans="1:7" ht="12.75">
      <c r="A51" s="10" t="s">
        <v>14</v>
      </c>
      <c r="B51" s="4">
        <v>0</v>
      </c>
      <c r="C51" s="4">
        <v>0</v>
      </c>
      <c r="D51" s="4">
        <f aca="true" t="shared" si="8" ref="D51:D57">B51+C51</f>
        <v>0</v>
      </c>
      <c r="E51" s="4">
        <v>0</v>
      </c>
      <c r="F51" s="4">
        <v>0</v>
      </c>
      <c r="G51" s="4">
        <f t="shared" si="7"/>
        <v>0</v>
      </c>
    </row>
    <row r="52" spans="1:7" ht="12.75">
      <c r="A52" s="10" t="s">
        <v>15</v>
      </c>
      <c r="B52" s="4">
        <v>0</v>
      </c>
      <c r="C52" s="4">
        <v>0</v>
      </c>
      <c r="D52" s="4">
        <f t="shared" si="8"/>
        <v>0</v>
      </c>
      <c r="E52" s="4">
        <v>0</v>
      </c>
      <c r="F52" s="4">
        <v>0</v>
      </c>
      <c r="G52" s="4">
        <f t="shared" si="7"/>
        <v>0</v>
      </c>
    </row>
    <row r="53" spans="1:7" ht="12.75">
      <c r="A53" s="10" t="s">
        <v>16</v>
      </c>
      <c r="B53" s="4">
        <v>0</v>
      </c>
      <c r="C53" s="4">
        <v>0</v>
      </c>
      <c r="D53" s="4">
        <f t="shared" si="8"/>
        <v>0</v>
      </c>
      <c r="E53" s="4">
        <v>0</v>
      </c>
      <c r="F53" s="4">
        <v>0</v>
      </c>
      <c r="G53" s="4">
        <f t="shared" si="7"/>
        <v>0</v>
      </c>
    </row>
    <row r="54" spans="1:7" ht="12.75">
      <c r="A54" s="10" t="s">
        <v>17</v>
      </c>
      <c r="B54" s="4">
        <v>92660442.88</v>
      </c>
      <c r="C54" s="4">
        <v>-6614821.91</v>
      </c>
      <c r="D54" s="4">
        <f t="shared" si="8"/>
        <v>86045620.97</v>
      </c>
      <c r="E54" s="4">
        <v>26305883.55</v>
      </c>
      <c r="F54" s="4">
        <v>26305883.55</v>
      </c>
      <c r="G54" s="4">
        <f t="shared" si="7"/>
        <v>59739737.42</v>
      </c>
    </row>
    <row r="55" spans="1:7" ht="12.75">
      <c r="A55" s="10" t="s">
        <v>18</v>
      </c>
      <c r="B55" s="4">
        <v>0</v>
      </c>
      <c r="C55" s="4">
        <v>0</v>
      </c>
      <c r="D55" s="4">
        <f t="shared" si="8"/>
        <v>0</v>
      </c>
      <c r="E55" s="4">
        <v>0</v>
      </c>
      <c r="F55" s="4">
        <v>0</v>
      </c>
      <c r="G55" s="4">
        <f t="shared" si="7"/>
        <v>0</v>
      </c>
    </row>
    <row r="56" spans="1:7" ht="12.75">
      <c r="A56" s="10" t="s">
        <v>19</v>
      </c>
      <c r="B56" s="4">
        <v>209877664.12</v>
      </c>
      <c r="C56" s="4">
        <v>0</v>
      </c>
      <c r="D56" s="4">
        <f t="shared" si="8"/>
        <v>209877664.12</v>
      </c>
      <c r="E56" s="4">
        <v>29144567.7</v>
      </c>
      <c r="F56" s="4">
        <v>26417126.14</v>
      </c>
      <c r="G56" s="4">
        <f t="shared" si="7"/>
        <v>180733096.42000002</v>
      </c>
    </row>
    <row r="57" spans="1:7" ht="12.75">
      <c r="A57" s="10" t="s">
        <v>20</v>
      </c>
      <c r="B57" s="4">
        <v>0</v>
      </c>
      <c r="C57" s="4">
        <v>0</v>
      </c>
      <c r="D57" s="4">
        <f t="shared" si="8"/>
        <v>0</v>
      </c>
      <c r="E57" s="4">
        <v>0</v>
      </c>
      <c r="F57" s="4">
        <v>0</v>
      </c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180865439.82</v>
      </c>
      <c r="C59" s="3">
        <f>SUM(C60:C66)</f>
        <v>9256600.93</v>
      </c>
      <c r="D59" s="3">
        <f>SUM(D60:D66)</f>
        <v>190122040.75</v>
      </c>
      <c r="E59" s="3">
        <f>SUM(E60:E66)</f>
        <v>30963770.439999998</v>
      </c>
      <c r="F59" s="3">
        <f>SUM(F60:F66)</f>
        <v>30023236.03</v>
      </c>
      <c r="G59" s="3">
        <f t="shared" si="7"/>
        <v>159158270.31</v>
      </c>
    </row>
    <row r="60" spans="1:7" ht="12.75">
      <c r="A60" s="10" t="s">
        <v>22</v>
      </c>
      <c r="B60" s="4">
        <v>17736279.18</v>
      </c>
      <c r="C60" s="4">
        <v>-2938615.18</v>
      </c>
      <c r="D60" s="4">
        <f>B60+C60</f>
        <v>14797664</v>
      </c>
      <c r="E60" s="4">
        <v>0</v>
      </c>
      <c r="F60" s="4">
        <v>0</v>
      </c>
      <c r="G60" s="4">
        <f t="shared" si="7"/>
        <v>14797664</v>
      </c>
    </row>
    <row r="61" spans="1:7" ht="12.75">
      <c r="A61" s="10" t="s">
        <v>23</v>
      </c>
      <c r="B61" s="4">
        <v>161355532.72</v>
      </c>
      <c r="C61" s="4">
        <v>11071415.77</v>
      </c>
      <c r="D61" s="4">
        <f aca="true" t="shared" si="9" ref="D61:D66">B61+C61</f>
        <v>172426948.49</v>
      </c>
      <c r="E61" s="4">
        <v>29855020.08</v>
      </c>
      <c r="F61" s="4">
        <v>28914485.67</v>
      </c>
      <c r="G61" s="4">
        <f t="shared" si="7"/>
        <v>142571928.41000003</v>
      </c>
    </row>
    <row r="62" spans="1:7" ht="12.75">
      <c r="A62" s="10" t="s">
        <v>24</v>
      </c>
      <c r="B62" s="4">
        <v>0</v>
      </c>
      <c r="C62" s="4">
        <v>0</v>
      </c>
      <c r="D62" s="4">
        <f t="shared" si="9"/>
        <v>0</v>
      </c>
      <c r="E62" s="4">
        <v>0</v>
      </c>
      <c r="F62" s="4">
        <v>0</v>
      </c>
      <c r="G62" s="4">
        <f t="shared" si="7"/>
        <v>0</v>
      </c>
    </row>
    <row r="63" spans="1:7" ht="12.75">
      <c r="A63" s="10" t="s">
        <v>25</v>
      </c>
      <c r="B63" s="4">
        <v>0</v>
      </c>
      <c r="C63" s="4">
        <v>0</v>
      </c>
      <c r="D63" s="4">
        <f t="shared" si="9"/>
        <v>0</v>
      </c>
      <c r="E63" s="4">
        <v>0</v>
      </c>
      <c r="F63" s="4">
        <v>0</v>
      </c>
      <c r="G63" s="4">
        <f t="shared" si="7"/>
        <v>0</v>
      </c>
    </row>
    <row r="64" spans="1:7" ht="12.75">
      <c r="A64" s="10" t="s">
        <v>26</v>
      </c>
      <c r="B64" s="4">
        <v>0</v>
      </c>
      <c r="C64" s="4">
        <v>0</v>
      </c>
      <c r="D64" s="4">
        <f t="shared" si="9"/>
        <v>0</v>
      </c>
      <c r="E64" s="4">
        <v>0</v>
      </c>
      <c r="F64" s="4">
        <v>0</v>
      </c>
      <c r="G64" s="4">
        <f t="shared" si="7"/>
        <v>0</v>
      </c>
    </row>
    <row r="65" spans="1:7" ht="12.75">
      <c r="A65" s="10" t="s">
        <v>27</v>
      </c>
      <c r="B65" s="4">
        <v>1773627.92</v>
      </c>
      <c r="C65" s="4">
        <v>1123800.34</v>
      </c>
      <c r="D65" s="4">
        <f t="shared" si="9"/>
        <v>2897428.26</v>
      </c>
      <c r="E65" s="4">
        <v>1108750.36</v>
      </c>
      <c r="F65" s="4">
        <v>1108750.36</v>
      </c>
      <c r="G65" s="4">
        <f t="shared" si="7"/>
        <v>1788677.8999999997</v>
      </c>
    </row>
    <row r="66" spans="1:7" ht="12.75">
      <c r="A66" s="10" t="s">
        <v>28</v>
      </c>
      <c r="B66" s="4">
        <v>0</v>
      </c>
      <c r="C66" s="4">
        <v>0</v>
      </c>
      <c r="D66" s="4">
        <f t="shared" si="9"/>
        <v>0</v>
      </c>
      <c r="E66" s="4">
        <v>0</v>
      </c>
      <c r="F66" s="4">
        <v>0</v>
      </c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1773627.92</v>
      </c>
      <c r="C68" s="3">
        <f>SUM(C69:C77)</f>
        <v>-293861.52</v>
      </c>
      <c r="D68" s="3">
        <f>SUM(D69:D77)</f>
        <v>1479766.4</v>
      </c>
      <c r="E68" s="3">
        <f>SUM(E69:E77)</f>
        <v>0</v>
      </c>
      <c r="F68" s="3">
        <f>SUM(F69:F77)</f>
        <v>0</v>
      </c>
      <c r="G68" s="3">
        <f t="shared" si="7"/>
        <v>1479766.4</v>
      </c>
    </row>
    <row r="69" spans="1:7" ht="12.75">
      <c r="A69" s="10" t="s">
        <v>30</v>
      </c>
      <c r="B69" s="4">
        <v>0</v>
      </c>
      <c r="C69" s="4">
        <v>0</v>
      </c>
      <c r="D69" s="4">
        <f>B69+C69</f>
        <v>0</v>
      </c>
      <c r="E69" s="4">
        <v>0</v>
      </c>
      <c r="F69" s="4">
        <v>0</v>
      </c>
      <c r="G69" s="4">
        <f t="shared" si="7"/>
        <v>0</v>
      </c>
    </row>
    <row r="70" spans="1:7" ht="12.75">
      <c r="A70" s="10" t="s">
        <v>31</v>
      </c>
      <c r="B70" s="4">
        <v>0</v>
      </c>
      <c r="C70" s="4">
        <v>0</v>
      </c>
      <c r="D70" s="4">
        <f aca="true" t="shared" si="10" ref="D70:D77">B70+C70</f>
        <v>0</v>
      </c>
      <c r="E70" s="4">
        <v>0</v>
      </c>
      <c r="F70" s="4">
        <v>0</v>
      </c>
      <c r="G70" s="4">
        <f t="shared" si="7"/>
        <v>0</v>
      </c>
    </row>
    <row r="71" spans="1:7" ht="12.75">
      <c r="A71" s="10" t="s">
        <v>32</v>
      </c>
      <c r="B71" s="4">
        <v>0</v>
      </c>
      <c r="C71" s="4">
        <v>0</v>
      </c>
      <c r="D71" s="4">
        <f t="shared" si="10"/>
        <v>0</v>
      </c>
      <c r="E71" s="4">
        <v>0</v>
      </c>
      <c r="F71" s="4">
        <v>0</v>
      </c>
      <c r="G71" s="4">
        <f t="shared" si="7"/>
        <v>0</v>
      </c>
    </row>
    <row r="72" spans="1:7" ht="12.75">
      <c r="A72" s="10" t="s">
        <v>33</v>
      </c>
      <c r="B72" s="4">
        <v>0</v>
      </c>
      <c r="C72" s="4">
        <v>0</v>
      </c>
      <c r="D72" s="4">
        <f t="shared" si="10"/>
        <v>0</v>
      </c>
      <c r="E72" s="4">
        <v>0</v>
      </c>
      <c r="F72" s="4">
        <v>0</v>
      </c>
      <c r="G72" s="4">
        <f t="shared" si="7"/>
        <v>0</v>
      </c>
    </row>
    <row r="73" spans="1:7" ht="12.75">
      <c r="A73" s="10" t="s">
        <v>34</v>
      </c>
      <c r="B73" s="4">
        <v>0</v>
      </c>
      <c r="C73" s="4">
        <v>0</v>
      </c>
      <c r="D73" s="4">
        <f t="shared" si="10"/>
        <v>0</v>
      </c>
      <c r="E73" s="4">
        <v>0</v>
      </c>
      <c r="F73" s="4">
        <v>0</v>
      </c>
      <c r="G73" s="4">
        <f t="shared" si="7"/>
        <v>0</v>
      </c>
    </row>
    <row r="74" spans="1:7" ht="12.75">
      <c r="A74" s="10" t="s">
        <v>35</v>
      </c>
      <c r="B74" s="4">
        <v>0</v>
      </c>
      <c r="C74" s="4">
        <v>0</v>
      </c>
      <c r="D74" s="4">
        <f t="shared" si="10"/>
        <v>0</v>
      </c>
      <c r="E74" s="4">
        <v>0</v>
      </c>
      <c r="F74" s="4">
        <v>0</v>
      </c>
      <c r="G74" s="4">
        <f t="shared" si="7"/>
        <v>0</v>
      </c>
    </row>
    <row r="75" spans="1:7" ht="12.75">
      <c r="A75" s="10" t="s">
        <v>36</v>
      </c>
      <c r="B75" s="4">
        <v>0</v>
      </c>
      <c r="C75" s="4">
        <v>0</v>
      </c>
      <c r="D75" s="4">
        <f t="shared" si="10"/>
        <v>0</v>
      </c>
      <c r="E75" s="4">
        <v>0</v>
      </c>
      <c r="F75" s="4">
        <v>0</v>
      </c>
      <c r="G75" s="4">
        <f t="shared" si="7"/>
        <v>0</v>
      </c>
    </row>
    <row r="76" spans="1:7" ht="12.75">
      <c r="A76" s="10" t="s">
        <v>37</v>
      </c>
      <c r="B76" s="4">
        <v>1773627.92</v>
      </c>
      <c r="C76" s="4">
        <v>-293861.52</v>
      </c>
      <c r="D76" s="4">
        <f t="shared" si="10"/>
        <v>1479766.4</v>
      </c>
      <c r="E76" s="4">
        <v>0</v>
      </c>
      <c r="F76" s="4">
        <v>0</v>
      </c>
      <c r="G76" s="4">
        <f t="shared" si="7"/>
        <v>1479766.4</v>
      </c>
    </row>
    <row r="77" spans="1:7" ht="12.75">
      <c r="A77" s="12" t="s">
        <v>38</v>
      </c>
      <c r="B77" s="13">
        <v>0</v>
      </c>
      <c r="C77" s="13">
        <v>0</v>
      </c>
      <c r="D77" s="13">
        <f t="shared" si="10"/>
        <v>0</v>
      </c>
      <c r="E77" s="13">
        <v>0</v>
      </c>
      <c r="F77" s="13">
        <v>0</v>
      </c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>
        <v>0</v>
      </c>
      <c r="C80" s="4">
        <v>0</v>
      </c>
      <c r="D80" s="4">
        <f>B80+C80</f>
        <v>0</v>
      </c>
      <c r="E80" s="4">
        <v>0</v>
      </c>
      <c r="F80" s="4">
        <v>0</v>
      </c>
      <c r="G80" s="4">
        <f t="shared" si="7"/>
        <v>0</v>
      </c>
    </row>
    <row r="81" spans="1:7" ht="25.5">
      <c r="A81" s="11" t="s">
        <v>41</v>
      </c>
      <c r="B81" s="4">
        <v>0</v>
      </c>
      <c r="C81" s="4">
        <v>0</v>
      </c>
      <c r="D81" s="4">
        <f>B81+C81</f>
        <v>0</v>
      </c>
      <c r="E81" s="4">
        <v>0</v>
      </c>
      <c r="F81" s="4">
        <v>0</v>
      </c>
      <c r="G81" s="4">
        <f t="shared" si="7"/>
        <v>0</v>
      </c>
    </row>
    <row r="82" spans="1:7" ht="12.75">
      <c r="A82" s="10" t="s">
        <v>42</v>
      </c>
      <c r="B82" s="4">
        <v>0</v>
      </c>
      <c r="C82" s="4">
        <v>0</v>
      </c>
      <c r="D82" s="4">
        <f>B82+C82</f>
        <v>0</v>
      </c>
      <c r="E82" s="4">
        <v>0</v>
      </c>
      <c r="F82" s="4">
        <v>0</v>
      </c>
      <c r="G82" s="4">
        <f t="shared" si="7"/>
        <v>0</v>
      </c>
    </row>
    <row r="83" spans="1:7" ht="12.75">
      <c r="A83" s="10" t="s">
        <v>43</v>
      </c>
      <c r="B83" s="4">
        <v>0</v>
      </c>
      <c r="C83" s="4">
        <v>0</v>
      </c>
      <c r="D83" s="4">
        <f>B83+C83</f>
        <v>0</v>
      </c>
      <c r="E83" s="4">
        <v>0</v>
      </c>
      <c r="F83" s="4">
        <v>0</v>
      </c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1792383746.73</v>
      </c>
      <c r="C85" s="3">
        <f t="shared" si="11"/>
        <v>109565018.59</v>
      </c>
      <c r="D85" s="3">
        <f t="shared" si="11"/>
        <v>1901948765.3200002</v>
      </c>
      <c r="E85" s="3">
        <f t="shared" si="11"/>
        <v>352095685.78000003</v>
      </c>
      <c r="F85" s="3">
        <f t="shared" si="11"/>
        <v>340226113.88</v>
      </c>
      <c r="G85" s="3">
        <f t="shared" si="11"/>
        <v>1549853079.5400002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González Pineda</cp:lastModifiedBy>
  <cp:lastPrinted>2024-04-22T20:30:45Z</cp:lastPrinted>
  <dcterms:created xsi:type="dcterms:W3CDTF">2016-10-11T20:47:09Z</dcterms:created>
  <dcterms:modified xsi:type="dcterms:W3CDTF">2024-04-22T20:31:19Z</dcterms:modified>
  <cp:category/>
  <cp:version/>
  <cp:contentType/>
  <cp:contentStatus/>
</cp:coreProperties>
</file>